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4940" windowHeight="8385" activeTab="0"/>
  </bookViews>
  <sheets>
    <sheet name="dagmenu" sheetId="1" r:id="rId1"/>
    <sheet name="resultaat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<sst xmlns="http://schemas.openxmlformats.org/spreadsheetml/2006/main" count="150" uniqueCount="80">
  <si>
    <t>sinaasappelsap</t>
  </si>
  <si>
    <t>salami</t>
  </si>
  <si>
    <t>pindakaas</t>
  </si>
  <si>
    <t>borrelnootjes</t>
  </si>
  <si>
    <t>g</t>
  </si>
  <si>
    <t>product</t>
  </si>
  <si>
    <t>avondmaaltijd</t>
  </si>
  <si>
    <t>totaal</t>
  </si>
  <si>
    <t>factr</t>
  </si>
  <si>
    <t>product 100 g</t>
  </si>
  <si>
    <t>bron</t>
  </si>
  <si>
    <t>ener</t>
  </si>
  <si>
    <t>H2O</t>
  </si>
  <si>
    <t>eiw</t>
  </si>
  <si>
    <t>klh</t>
  </si>
  <si>
    <t>sui</t>
  </si>
  <si>
    <t>vet</t>
  </si>
  <si>
    <t>ver</t>
  </si>
  <si>
    <t>eov</t>
  </si>
  <si>
    <t>mov</t>
  </si>
  <si>
    <t>cho</t>
  </si>
  <si>
    <t>vez</t>
  </si>
  <si>
    <t>vit A</t>
  </si>
  <si>
    <t>vit B1</t>
  </si>
  <si>
    <t>vit B2</t>
  </si>
  <si>
    <t>vit B3</t>
  </si>
  <si>
    <t>vit B5</t>
  </si>
  <si>
    <t>vit B6</t>
  </si>
  <si>
    <t>vit B8</t>
  </si>
  <si>
    <t>vit B11</t>
  </si>
  <si>
    <t>vit B12</t>
  </si>
  <si>
    <t>vit C</t>
  </si>
  <si>
    <t>vit D</t>
  </si>
  <si>
    <t>vit E</t>
  </si>
  <si>
    <t>vit K</t>
  </si>
  <si>
    <t>Ca</t>
  </si>
  <si>
    <t>P</t>
  </si>
  <si>
    <t>Mg</t>
  </si>
  <si>
    <t>Cu</t>
  </si>
  <si>
    <t>F</t>
  </si>
  <si>
    <t>Cr</t>
  </si>
  <si>
    <t>I</t>
  </si>
  <si>
    <t>Fe</t>
  </si>
  <si>
    <t>Mn</t>
  </si>
  <si>
    <t>Mo</t>
  </si>
  <si>
    <t>Bo</t>
  </si>
  <si>
    <t>Se</t>
  </si>
  <si>
    <t>Zn</t>
  </si>
  <si>
    <t>K</t>
  </si>
  <si>
    <t>Na</t>
  </si>
  <si>
    <t>Cl</t>
  </si>
  <si>
    <t>[kJ]</t>
  </si>
  <si>
    <t>[g]</t>
  </si>
  <si>
    <t>[mg]</t>
  </si>
  <si>
    <r>
      <t>[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g]</t>
    </r>
  </si>
  <si>
    <t>sambal gebakken</t>
  </si>
  <si>
    <t>kaas Gouda 48+</t>
  </si>
  <si>
    <t>brood wit water</t>
  </si>
  <si>
    <t>alc</t>
  </si>
  <si>
    <t>mosterd Frans</t>
  </si>
  <si>
    <t>yoghurt mager m vruchten</t>
  </si>
  <si>
    <t>wijn tafel rood</t>
  </si>
  <si>
    <r>
      <t>kJ.g</t>
    </r>
    <r>
      <rPr>
        <b/>
        <vertAlign val="superscript"/>
        <sz val="10"/>
        <rFont val="Arial"/>
        <family val="2"/>
      </rPr>
      <t>-1</t>
    </r>
  </si>
  <si>
    <t>energie</t>
  </si>
  <si>
    <t>E%</t>
  </si>
  <si>
    <t>tot E%</t>
  </si>
  <si>
    <t>koolh</t>
  </si>
  <si>
    <t>vet tot</t>
  </si>
  <si>
    <t>vet ver</t>
  </si>
  <si>
    <t>vet mov</t>
  </si>
  <si>
    <t>vet tr</t>
  </si>
  <si>
    <t>nom</t>
  </si>
  <si>
    <t>max</t>
  </si>
  <si>
    <t>act</t>
  </si>
  <si>
    <t>OK</t>
  </si>
  <si>
    <t>i</t>
  </si>
  <si>
    <t>%nom</t>
  </si>
  <si>
    <t>%max</t>
  </si>
  <si>
    <t>hoev</t>
  </si>
  <si>
    <t>ontbijt &amp; lunch &amp; snack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</si>
</sst>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"/>
    <numFmt numFmtId="165" formatCode="0.0"/>
    <numFmt numFmtId="166" formatCode="#,##0.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Symbol"/>
      <family val="1"/>
    </font>
    <font>
      <b/>
      <sz val="8"/>
      <color indexed="10"/>
      <name val="Arial"/>
      <family val="2"/>
    </font>
    <font>
      <sz val="10"/>
      <name val="Symbol"/>
      <family val="1"/>
    </font>
    <font>
      <b/>
      <vertAlign val="superscript"/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15"/>
      </left>
      <right style="thin">
        <color indexed="15"/>
      </right>
      <top style="thin">
        <color indexed="15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5"/>
      </right>
      <top style="thin">
        <color indexed="15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>
        <color indexed="63"/>
      </right>
      <top style="thin">
        <color indexed="15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15"/>
      </left>
      <right style="thin">
        <color indexed="15"/>
      </right>
      <top style="medium">
        <color indexed="8"/>
      </top>
      <bottom style="thin">
        <color indexed="15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5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11"/>
      </left>
      <right>
        <color indexed="63"/>
      </right>
      <top style="thin">
        <color indexed="51"/>
      </top>
      <bottom style="thin">
        <color indexed="5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2" fontId="1" fillId="3" borderId="3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1" fontId="0" fillId="4" borderId="0" xfId="0" applyNumberFormat="1" applyFill="1" applyAlignment="1">
      <alignment/>
    </xf>
    <xf numFmtId="1" fontId="4" fillId="4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/>
    </xf>
    <xf numFmtId="0" fontId="0" fillId="6" borderId="0" xfId="0" applyFill="1" applyAlignment="1">
      <alignment/>
    </xf>
    <xf numFmtId="0" fontId="0" fillId="0" borderId="0" xfId="0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4" fontId="0" fillId="5" borderId="0" xfId="0" applyNumberFormat="1" applyFill="1" applyAlignment="1">
      <alignment horizontal="center"/>
    </xf>
    <xf numFmtId="4" fontId="0" fillId="0" borderId="0" xfId="0" applyNumberFormat="1" applyAlignment="1">
      <alignment horizontal="center"/>
    </xf>
    <xf numFmtId="2" fontId="0" fillId="6" borderId="0" xfId="0" applyNumberFormat="1" applyFill="1" applyAlignment="1">
      <alignment/>
    </xf>
    <xf numFmtId="1" fontId="1" fillId="3" borderId="3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1" fontId="0" fillId="6" borderId="0" xfId="0" applyNumberFormat="1" applyFill="1" applyAlignment="1">
      <alignment/>
    </xf>
    <xf numFmtId="1" fontId="0" fillId="0" borderId="0" xfId="0" applyNumberFormat="1" applyAlignment="1">
      <alignment/>
    </xf>
    <xf numFmtId="165" fontId="1" fillId="3" borderId="3" xfId="0" applyNumberFormat="1" applyFont="1" applyFill="1" applyBorder="1" applyAlignment="1">
      <alignment horizontal="center"/>
    </xf>
    <xf numFmtId="165" fontId="1" fillId="3" borderId="4" xfId="0" applyNumberFormat="1" applyFont="1" applyFill="1" applyBorder="1" applyAlignment="1">
      <alignment horizontal="center"/>
    </xf>
    <xf numFmtId="165" fontId="0" fillId="6" borderId="0" xfId="0" applyNumberFormat="1" applyFill="1" applyAlignment="1">
      <alignment/>
    </xf>
    <xf numFmtId="165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4" fontId="0" fillId="6" borderId="0" xfId="0" applyNumberFormat="1" applyFill="1" applyAlignment="1">
      <alignment horizontal="left" wrapText="1"/>
    </xf>
    <xf numFmtId="1" fontId="0" fillId="5" borderId="8" xfId="0" applyNumberFormat="1" applyFill="1" applyBorder="1" applyAlignment="1">
      <alignment horizontal="right" vertical="top"/>
    </xf>
    <xf numFmtId="165" fontId="0" fillId="5" borderId="8" xfId="0" applyNumberFormat="1" applyFill="1" applyBorder="1" applyAlignment="1">
      <alignment horizontal="right" vertical="top"/>
    </xf>
    <xf numFmtId="0" fontId="5" fillId="0" borderId="0" xfId="0" applyFont="1" applyAlignment="1">
      <alignment horizontal="center"/>
    </xf>
    <xf numFmtId="4" fontId="0" fillId="6" borderId="9" xfId="0" applyNumberFormat="1" applyFont="1" applyFill="1" applyBorder="1" applyAlignment="1">
      <alignment horizontal="left"/>
    </xf>
    <xf numFmtId="166" fontId="0" fillId="6" borderId="0" xfId="0" applyNumberFormat="1" applyFill="1" applyAlignment="1">
      <alignment horizontal="right" wrapText="1"/>
    </xf>
    <xf numFmtId="0" fontId="0" fillId="6" borderId="0" xfId="0" applyFill="1" applyAlignment="1">
      <alignment horizontal="center"/>
    </xf>
    <xf numFmtId="0" fontId="1" fillId="3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1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9" fontId="0" fillId="5" borderId="0" xfId="0" applyNumberFormat="1" applyFill="1" applyAlignment="1">
      <alignment horizontal="center"/>
    </xf>
    <xf numFmtId="9" fontId="0" fillId="3" borderId="0" xfId="0" applyNumberFormat="1" applyFill="1" applyAlignment="1">
      <alignment horizontal="center"/>
    </xf>
    <xf numFmtId="1" fontId="0" fillId="5" borderId="10" xfId="0" applyNumberFormat="1" applyFill="1" applyBorder="1" applyAlignment="1">
      <alignment horizontal="right" vertical="top"/>
    </xf>
    <xf numFmtId="1" fontId="0" fillId="5" borderId="11" xfId="0" applyNumberFormat="1" applyFill="1" applyBorder="1" applyAlignment="1">
      <alignment horizontal="right" vertical="top"/>
    </xf>
    <xf numFmtId="9" fontId="0" fillId="5" borderId="11" xfId="0" applyNumberFormat="1" applyFill="1" applyBorder="1" applyAlignment="1">
      <alignment horizontal="center"/>
    </xf>
    <xf numFmtId="9" fontId="0" fillId="5" borderId="12" xfId="0" applyNumberFormat="1" applyFill="1" applyBorder="1" applyAlignment="1">
      <alignment horizontal="center"/>
    </xf>
    <xf numFmtId="0" fontId="1" fillId="7" borderId="0" xfId="0" applyFont="1" applyFill="1" applyAlignment="1">
      <alignment horizontal="left"/>
    </xf>
    <xf numFmtId="165" fontId="0" fillId="5" borderId="13" xfId="0" applyNumberFormat="1" applyFill="1" applyBorder="1" applyAlignment="1">
      <alignment horizontal="right" vertical="top"/>
    </xf>
    <xf numFmtId="165" fontId="0" fillId="5" borderId="10" xfId="0" applyNumberFormat="1" applyFill="1" applyBorder="1" applyAlignment="1">
      <alignment horizontal="right" vertical="top"/>
    </xf>
    <xf numFmtId="165" fontId="0" fillId="5" borderId="11" xfId="0" applyNumberFormat="1" applyFill="1" applyBorder="1" applyAlignment="1">
      <alignment horizontal="right" vertical="top"/>
    </xf>
    <xf numFmtId="0" fontId="1" fillId="8" borderId="0" xfId="0" applyFont="1" applyFill="1" applyAlignment="1">
      <alignment horizontal="left"/>
    </xf>
    <xf numFmtId="165" fontId="0" fillId="5" borderId="14" xfId="0" applyNumberFormat="1" applyFill="1" applyBorder="1" applyAlignment="1">
      <alignment horizontal="right" vertical="top"/>
    </xf>
    <xf numFmtId="0" fontId="1" fillId="9" borderId="0" xfId="0" applyFont="1" applyFill="1" applyAlignment="1">
      <alignment horizontal="left"/>
    </xf>
    <xf numFmtId="0" fontId="1" fillId="10" borderId="0" xfId="0" applyFont="1" applyFill="1" applyAlignment="1">
      <alignment horizontal="left"/>
    </xf>
    <xf numFmtId="0" fontId="0" fillId="4" borderId="0" xfId="0" applyFill="1" applyAlignment="1">
      <alignment/>
    </xf>
    <xf numFmtId="0" fontId="1" fillId="3" borderId="15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9" fontId="8" fillId="5" borderId="16" xfId="0" applyNumberFormat="1" applyFont="1" applyFill="1" applyBorder="1" applyAlignment="1">
      <alignment horizontal="center"/>
    </xf>
    <xf numFmtId="9" fontId="8" fillId="5" borderId="17" xfId="0" applyNumberFormat="1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1" fontId="0" fillId="2" borderId="18" xfId="0" applyNumberFormat="1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165" fontId="0" fillId="6" borderId="9" xfId="0" applyNumberFormat="1" applyFill="1" applyBorder="1" applyAlignment="1">
      <alignment horizontal="center"/>
    </xf>
    <xf numFmtId="2" fontId="0" fillId="6" borderId="9" xfId="0" applyNumberForma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9" fontId="8" fillId="5" borderId="8" xfId="0" applyNumberFormat="1" applyFont="1" applyFill="1" applyBorder="1" applyAlignment="1">
      <alignment horizontal="center"/>
    </xf>
    <xf numFmtId="9" fontId="8" fillId="5" borderId="13" xfId="0" applyNumberFormat="1" applyFont="1" applyFill="1" applyBorder="1" applyAlignment="1">
      <alignment horizontal="center"/>
    </xf>
    <xf numFmtId="0" fontId="9" fillId="5" borderId="19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4" fontId="0" fillId="6" borderId="20" xfId="0" applyNumberFormat="1" applyFont="1" applyFill="1" applyBorder="1" applyAlignment="1">
      <alignment horizontal="left"/>
    </xf>
    <xf numFmtId="0" fontId="1" fillId="4" borderId="21" xfId="0" applyFont="1" applyFill="1" applyBorder="1" applyAlignment="1">
      <alignment/>
    </xf>
    <xf numFmtId="0" fontId="1" fillId="4" borderId="22" xfId="0" applyFont="1" applyFill="1" applyBorder="1" applyAlignment="1">
      <alignment/>
    </xf>
    <xf numFmtId="0" fontId="0" fillId="2" borderId="23" xfId="0" applyFill="1" applyBorder="1" applyAlignment="1">
      <alignment/>
    </xf>
    <xf numFmtId="1" fontId="1" fillId="3" borderId="15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3" fontId="0" fillId="2" borderId="24" xfId="0" applyNumberFormat="1" applyFill="1" applyBorder="1" applyAlignment="1">
      <alignment horizontal="center"/>
    </xf>
    <xf numFmtId="3" fontId="0" fillId="2" borderId="18" xfId="0" applyNumberForma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oedingswaarden%20tab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altijd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D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ilatie"/>
      <sheetName val="producten"/>
      <sheetName val="ADH"/>
      <sheetName val="check"/>
    </sheetNames>
    <sheetDataSet>
      <sheetData sheetId="1">
        <row r="1">
          <cell r="B1" t="str">
            <v>product 100 g</v>
          </cell>
          <cell r="C1" t="str">
            <v>bron</v>
          </cell>
          <cell r="D1" t="str">
            <v>ener</v>
          </cell>
          <cell r="E1" t="str">
            <v>H2O</v>
          </cell>
          <cell r="F1" t="str">
            <v>eiw</v>
          </cell>
          <cell r="G1" t="str">
            <v>klh</v>
          </cell>
          <cell r="H1" t="str">
            <v>sui</v>
          </cell>
          <cell r="I1" t="str">
            <v>vet</v>
          </cell>
          <cell r="J1" t="str">
            <v>ver</v>
          </cell>
          <cell r="K1" t="str">
            <v>eov</v>
          </cell>
          <cell r="L1" t="str">
            <v>mov</v>
          </cell>
          <cell r="M1" t="str">
            <v>alc</v>
          </cell>
          <cell r="N1" t="str">
            <v>cho</v>
          </cell>
          <cell r="O1" t="str">
            <v>vez</v>
          </cell>
          <cell r="P1" t="str">
            <v>vit A</v>
          </cell>
          <cell r="Q1" t="str">
            <v>vit B1</v>
          </cell>
          <cell r="R1" t="str">
            <v>vit B2</v>
          </cell>
          <cell r="S1" t="str">
            <v>vit B3</v>
          </cell>
          <cell r="T1" t="str">
            <v>vit B5</v>
          </cell>
          <cell r="U1" t="str">
            <v>vit B6</v>
          </cell>
          <cell r="V1" t="str">
            <v>vit B8</v>
          </cell>
          <cell r="W1" t="str">
            <v>vit B11</v>
          </cell>
          <cell r="X1" t="str">
            <v>vit B12</v>
          </cell>
          <cell r="Y1" t="str">
            <v>vit C</v>
          </cell>
          <cell r="Z1" t="str">
            <v>vit D</v>
          </cell>
          <cell r="AA1" t="str">
            <v>vit E</v>
          </cell>
          <cell r="AB1" t="str">
            <v>vit K</v>
          </cell>
          <cell r="AC1" t="str">
            <v>Ca</v>
          </cell>
          <cell r="AD1" t="str">
            <v>P</v>
          </cell>
          <cell r="AE1" t="str">
            <v>Mg</v>
          </cell>
          <cell r="AF1" t="str">
            <v>Cu</v>
          </cell>
          <cell r="AG1" t="str">
            <v>F</v>
          </cell>
          <cell r="AH1" t="str">
            <v>Cr</v>
          </cell>
          <cell r="AI1" t="str">
            <v>I</v>
          </cell>
          <cell r="AJ1" t="str">
            <v>Fe</v>
          </cell>
          <cell r="AK1" t="str">
            <v>Mn</v>
          </cell>
          <cell r="AL1" t="str">
            <v>Mo</v>
          </cell>
          <cell r="AM1" t="str">
            <v>Bo</v>
          </cell>
          <cell r="AN1" t="str">
            <v>Se</v>
          </cell>
          <cell r="AO1" t="str">
            <v>Zn</v>
          </cell>
          <cell r="AP1" t="str">
            <v>K</v>
          </cell>
          <cell r="AQ1" t="str">
            <v>Na</v>
          </cell>
          <cell r="AR1" t="str">
            <v>Cl</v>
          </cell>
        </row>
        <row r="2">
          <cell r="D2" t="str">
            <v>[kJ]</v>
          </cell>
          <cell r="E2" t="str">
            <v>[g]</v>
          </cell>
          <cell r="F2" t="str">
            <v>[g]</v>
          </cell>
          <cell r="G2" t="str">
            <v>[g]</v>
          </cell>
          <cell r="H2" t="str">
            <v>[g]</v>
          </cell>
          <cell r="I2" t="str">
            <v>[g]</v>
          </cell>
          <cell r="J2" t="str">
            <v>[g]</v>
          </cell>
          <cell r="K2" t="str">
            <v>[g]</v>
          </cell>
          <cell r="L2" t="str">
            <v>[g]</v>
          </cell>
          <cell r="M2" t="str">
            <v>[g]</v>
          </cell>
          <cell r="N2" t="str">
            <v>[mg]</v>
          </cell>
          <cell r="O2" t="str">
            <v>[g]</v>
          </cell>
          <cell r="P2" t="str">
            <v>[mg]</v>
          </cell>
          <cell r="Q2" t="str">
            <v>[mg]</v>
          </cell>
          <cell r="R2" t="str">
            <v>[mg]</v>
          </cell>
          <cell r="S2" t="str">
            <v>[mg]</v>
          </cell>
          <cell r="T2" t="str">
            <v>[mg]</v>
          </cell>
          <cell r="U2" t="str">
            <v>[mg]</v>
          </cell>
          <cell r="V2" t="str">
            <v>[mg]</v>
          </cell>
          <cell r="W2" t="str">
            <v>[mg]</v>
          </cell>
          <cell r="X2" t="str">
            <v>[mg]</v>
          </cell>
          <cell r="Y2" t="str">
            <v>[mg]</v>
          </cell>
          <cell r="Z2" t="str">
            <v>[mg]</v>
          </cell>
          <cell r="AA2" t="str">
            <v>[mg]</v>
          </cell>
          <cell r="AB2" t="str">
            <v>[mg]</v>
          </cell>
          <cell r="AC2" t="str">
            <v>[mg]</v>
          </cell>
          <cell r="AD2" t="str">
            <v>[mg]</v>
          </cell>
          <cell r="AE2" t="str">
            <v>[mg]</v>
          </cell>
          <cell r="AF2" t="str">
            <v>[mg]</v>
          </cell>
          <cell r="AG2" t="str">
            <v>[mg]</v>
          </cell>
          <cell r="AH2" t="str">
            <v>[mg]</v>
          </cell>
          <cell r="AI2" t="str">
            <v>[mg]</v>
          </cell>
          <cell r="AJ2" t="str">
            <v>[mg]</v>
          </cell>
          <cell r="AK2" t="str">
            <v>[mg]</v>
          </cell>
          <cell r="AL2" t="str">
            <v>[mg]</v>
          </cell>
          <cell r="AM2" t="str">
            <v>[mg]</v>
          </cell>
          <cell r="AN2" t="str">
            <v>[mg]</v>
          </cell>
          <cell r="AO2" t="str">
            <v>[mg]</v>
          </cell>
          <cell r="AP2" t="str">
            <v>[mg]</v>
          </cell>
          <cell r="AQ2" t="str">
            <v>[mg]</v>
          </cell>
          <cell r="AR2" t="str">
            <v>[mg]</v>
          </cell>
        </row>
        <row r="3">
          <cell r="D3">
            <v>1</v>
          </cell>
          <cell r="E3">
            <v>2</v>
          </cell>
          <cell r="F3">
            <v>3</v>
          </cell>
          <cell r="G3">
            <v>4</v>
          </cell>
          <cell r="H3">
            <v>5</v>
          </cell>
          <cell r="I3">
            <v>6</v>
          </cell>
          <cell r="J3">
            <v>7</v>
          </cell>
          <cell r="K3">
            <v>8</v>
          </cell>
          <cell r="L3">
            <v>9</v>
          </cell>
          <cell r="M3">
            <v>10</v>
          </cell>
          <cell r="N3">
            <v>11</v>
          </cell>
          <cell r="O3">
            <v>12</v>
          </cell>
          <cell r="P3">
            <v>13</v>
          </cell>
          <cell r="Q3">
            <v>14</v>
          </cell>
          <cell r="R3">
            <v>15</v>
          </cell>
          <cell r="S3">
            <v>16</v>
          </cell>
          <cell r="T3">
            <v>17</v>
          </cell>
          <cell r="U3">
            <v>18</v>
          </cell>
          <cell r="V3">
            <v>19</v>
          </cell>
          <cell r="W3">
            <v>20</v>
          </cell>
          <cell r="X3">
            <v>21</v>
          </cell>
          <cell r="Y3">
            <v>22</v>
          </cell>
          <cell r="Z3">
            <v>23</v>
          </cell>
          <cell r="AA3">
            <v>24</v>
          </cell>
          <cell r="AB3">
            <v>25</v>
          </cell>
          <cell r="AC3">
            <v>26</v>
          </cell>
          <cell r="AD3">
            <v>27</v>
          </cell>
          <cell r="AE3">
            <v>28</v>
          </cell>
          <cell r="AF3">
            <v>29</v>
          </cell>
          <cell r="AG3">
            <v>30</v>
          </cell>
          <cell r="AH3">
            <v>31</v>
          </cell>
          <cell r="AI3">
            <v>32</v>
          </cell>
          <cell r="AJ3">
            <v>33</v>
          </cell>
          <cell r="AK3">
            <v>34</v>
          </cell>
          <cell r="AL3">
            <v>35</v>
          </cell>
          <cell r="AM3">
            <v>36</v>
          </cell>
          <cell r="AN3">
            <v>37</v>
          </cell>
          <cell r="AO3">
            <v>38</v>
          </cell>
          <cell r="AP3">
            <v>39</v>
          </cell>
          <cell r="AQ3">
            <v>40</v>
          </cell>
          <cell r="AR3">
            <v>41</v>
          </cell>
        </row>
        <row r="4">
          <cell r="B4" t="str">
            <v>aardappels rauw</v>
          </cell>
          <cell r="C4" t="str">
            <v>BJ</v>
          </cell>
          <cell r="D4">
            <v>350</v>
          </cell>
          <cell r="E4">
            <v>79</v>
          </cell>
          <cell r="F4">
            <v>2</v>
          </cell>
          <cell r="G4">
            <v>19</v>
          </cell>
          <cell r="H4">
            <v>0</v>
          </cell>
          <cell r="I4">
            <v>0.1</v>
          </cell>
          <cell r="J4">
            <v>0.03</v>
          </cell>
          <cell r="K4">
            <v>0</v>
          </cell>
          <cell r="L4">
            <v>0.04</v>
          </cell>
          <cell r="M4">
            <v>0</v>
          </cell>
          <cell r="N4">
            <v>0</v>
          </cell>
          <cell r="O4">
            <v>2.5</v>
          </cell>
          <cell r="P4">
            <v>0</v>
          </cell>
          <cell r="Q4">
            <v>0.12</v>
          </cell>
          <cell r="R4">
            <v>0.02</v>
          </cell>
          <cell r="S4">
            <v>1.2</v>
          </cell>
          <cell r="T4">
            <v>0.5</v>
          </cell>
          <cell r="U4">
            <v>0.25</v>
          </cell>
          <cell r="V4">
            <v>0</v>
          </cell>
          <cell r="W4">
            <v>15</v>
          </cell>
          <cell r="X4">
            <v>0</v>
          </cell>
          <cell r="Y4">
            <v>10</v>
          </cell>
          <cell r="Z4">
            <v>0</v>
          </cell>
          <cell r="AA4">
            <v>0.01</v>
          </cell>
          <cell r="AB4">
            <v>2</v>
          </cell>
          <cell r="AC4">
            <v>6</v>
          </cell>
          <cell r="AD4">
            <v>50</v>
          </cell>
          <cell r="AE4">
            <v>15</v>
          </cell>
          <cell r="AF4">
            <v>0.15</v>
          </cell>
          <cell r="AG4">
            <v>0</v>
          </cell>
          <cell r="AH4">
            <v>0</v>
          </cell>
          <cell r="AI4">
            <v>0</v>
          </cell>
          <cell r="AJ4">
            <v>0.03</v>
          </cell>
          <cell r="AK4">
            <v>0.14</v>
          </cell>
          <cell r="AL4">
            <v>0</v>
          </cell>
          <cell r="AM4">
            <v>0</v>
          </cell>
          <cell r="AN4">
            <v>0.3</v>
          </cell>
          <cell r="AO4">
            <v>0.25</v>
          </cell>
          <cell r="AP4">
            <v>440</v>
          </cell>
          <cell r="AQ4">
            <v>3</v>
          </cell>
          <cell r="AR4">
            <v>0</v>
          </cell>
        </row>
        <row r="5">
          <cell r="B5" t="str">
            <v>aardbei vers</v>
          </cell>
          <cell r="C5" t="str">
            <v>BJ</v>
          </cell>
          <cell r="D5">
            <v>135</v>
          </cell>
          <cell r="E5">
            <v>89</v>
          </cell>
          <cell r="F5">
            <v>0.75</v>
          </cell>
          <cell r="G5">
            <v>7</v>
          </cell>
          <cell r="H5">
            <v>5.2</v>
          </cell>
          <cell r="I5">
            <v>0.3</v>
          </cell>
          <cell r="J5">
            <v>0.02</v>
          </cell>
          <cell r="K5">
            <v>0.04</v>
          </cell>
          <cell r="L5">
            <v>0.16</v>
          </cell>
          <cell r="M5">
            <v>0</v>
          </cell>
          <cell r="N5">
            <v>0</v>
          </cell>
          <cell r="O5">
            <v>2</v>
          </cell>
          <cell r="P5">
            <v>1</v>
          </cell>
          <cell r="Q5">
            <v>0.02</v>
          </cell>
          <cell r="R5">
            <v>0.03</v>
          </cell>
          <cell r="S5">
            <v>0.39</v>
          </cell>
          <cell r="T5">
            <v>0.13</v>
          </cell>
          <cell r="U5">
            <v>0.05</v>
          </cell>
          <cell r="V5">
            <v>0</v>
          </cell>
          <cell r="W5">
            <v>24</v>
          </cell>
          <cell r="X5">
            <v>0</v>
          </cell>
          <cell r="Y5">
            <v>60</v>
          </cell>
          <cell r="Z5">
            <v>0</v>
          </cell>
          <cell r="AA5">
            <v>0.29</v>
          </cell>
          <cell r="AB5">
            <v>202</v>
          </cell>
          <cell r="AC5">
            <v>20</v>
          </cell>
          <cell r="AD5">
            <v>25</v>
          </cell>
          <cell r="AE5">
            <v>13</v>
          </cell>
          <cell r="AF5">
            <v>0.08</v>
          </cell>
          <cell r="AG5">
            <v>0</v>
          </cell>
          <cell r="AH5">
            <v>0</v>
          </cell>
          <cell r="AI5">
            <v>0</v>
          </cell>
          <cell r="AJ5">
            <v>0.6</v>
          </cell>
          <cell r="AK5">
            <v>0.4</v>
          </cell>
          <cell r="AL5">
            <v>0</v>
          </cell>
          <cell r="AM5">
            <v>0</v>
          </cell>
          <cell r="AN5">
            <v>0.4</v>
          </cell>
          <cell r="AO5">
            <v>0.13</v>
          </cell>
          <cell r="AP5">
            <v>150</v>
          </cell>
          <cell r="AQ5">
            <v>2</v>
          </cell>
          <cell r="AR5">
            <v>0</v>
          </cell>
        </row>
        <row r="6">
          <cell r="B6" t="str">
            <v>aarmunt gedroogd</v>
          </cell>
          <cell r="C6" t="str">
            <v>BJ</v>
          </cell>
          <cell r="D6">
            <v>1193</v>
          </cell>
          <cell r="E6">
            <v>11.3</v>
          </cell>
          <cell r="F6">
            <v>19.9</v>
          </cell>
          <cell r="G6">
            <v>52</v>
          </cell>
          <cell r="H6">
            <v>0</v>
          </cell>
          <cell r="I6">
            <v>6.03</v>
          </cell>
          <cell r="J6">
            <v>1.58</v>
          </cell>
          <cell r="K6">
            <v>0.21</v>
          </cell>
          <cell r="L6">
            <v>3.26</v>
          </cell>
          <cell r="M6">
            <v>0</v>
          </cell>
          <cell r="N6">
            <v>0</v>
          </cell>
          <cell r="O6">
            <v>29.8</v>
          </cell>
          <cell r="P6">
            <v>529</v>
          </cell>
          <cell r="Q6">
            <v>0.29</v>
          </cell>
          <cell r="R6">
            <v>1.42</v>
          </cell>
          <cell r="S6">
            <v>6.56</v>
          </cell>
          <cell r="T6">
            <v>1.4</v>
          </cell>
          <cell r="U6">
            <v>2.58</v>
          </cell>
          <cell r="V6">
            <v>0</v>
          </cell>
          <cell r="W6">
            <v>530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1488</v>
          </cell>
          <cell r="AD6">
            <v>276</v>
          </cell>
          <cell r="AE6">
            <v>602</v>
          </cell>
          <cell r="AF6">
            <v>1.54</v>
          </cell>
          <cell r="AG6">
            <v>0</v>
          </cell>
          <cell r="AH6">
            <v>0</v>
          </cell>
          <cell r="AI6">
            <v>0</v>
          </cell>
          <cell r="AJ6">
            <v>87.5</v>
          </cell>
          <cell r="AK6">
            <v>11.5</v>
          </cell>
          <cell r="AL6">
            <v>0</v>
          </cell>
          <cell r="AM6">
            <v>0</v>
          </cell>
          <cell r="AN6">
            <v>0</v>
          </cell>
          <cell r="AO6">
            <v>2.41</v>
          </cell>
          <cell r="AP6">
            <v>1924</v>
          </cell>
          <cell r="AQ6">
            <v>344</v>
          </cell>
          <cell r="AR6">
            <v>0</v>
          </cell>
        </row>
        <row r="7">
          <cell r="B7" t="str">
            <v>anijs zaad</v>
          </cell>
          <cell r="C7" t="str">
            <v>BJ</v>
          </cell>
          <cell r="D7">
            <v>1410</v>
          </cell>
          <cell r="E7">
            <v>9.54</v>
          </cell>
          <cell r="F7">
            <v>17.6</v>
          </cell>
          <cell r="G7">
            <v>50</v>
          </cell>
          <cell r="H7">
            <v>0</v>
          </cell>
          <cell r="I7">
            <v>15.9</v>
          </cell>
          <cell r="J7">
            <v>0.59</v>
          </cell>
          <cell r="K7">
            <v>9.78</v>
          </cell>
          <cell r="L7">
            <v>3.15</v>
          </cell>
          <cell r="M7">
            <v>0</v>
          </cell>
          <cell r="N7">
            <v>0</v>
          </cell>
          <cell r="O7">
            <v>14.6</v>
          </cell>
          <cell r="P7">
            <v>16</v>
          </cell>
          <cell r="Q7">
            <v>0.34</v>
          </cell>
          <cell r="R7">
            <v>0.29</v>
          </cell>
          <cell r="S7">
            <v>3.06</v>
          </cell>
          <cell r="T7">
            <v>0.8</v>
          </cell>
          <cell r="U7">
            <v>0.65</v>
          </cell>
          <cell r="V7">
            <v>0</v>
          </cell>
          <cell r="W7">
            <v>10</v>
          </cell>
          <cell r="X7">
            <v>0</v>
          </cell>
          <cell r="Y7">
            <v>21</v>
          </cell>
          <cell r="Z7">
            <v>0</v>
          </cell>
          <cell r="AA7">
            <v>0</v>
          </cell>
          <cell r="AB7">
            <v>0</v>
          </cell>
          <cell r="AC7">
            <v>646</v>
          </cell>
          <cell r="AD7">
            <v>440</v>
          </cell>
          <cell r="AE7">
            <v>170</v>
          </cell>
          <cell r="AF7">
            <v>0.91</v>
          </cell>
          <cell r="AG7">
            <v>0</v>
          </cell>
          <cell r="AH7">
            <v>0</v>
          </cell>
          <cell r="AI7">
            <v>0</v>
          </cell>
          <cell r="AJ7">
            <v>37</v>
          </cell>
          <cell r="AK7">
            <v>2.3</v>
          </cell>
          <cell r="AL7">
            <v>0</v>
          </cell>
          <cell r="AM7">
            <v>0</v>
          </cell>
          <cell r="AN7">
            <v>5</v>
          </cell>
          <cell r="AO7">
            <v>5.3</v>
          </cell>
          <cell r="AP7">
            <v>1441</v>
          </cell>
          <cell r="AQ7">
            <v>16</v>
          </cell>
          <cell r="AR7">
            <v>0</v>
          </cell>
        </row>
        <row r="8">
          <cell r="B8" t="str">
            <v>appel</v>
          </cell>
          <cell r="C8" t="str">
            <v>BJ</v>
          </cell>
          <cell r="D8">
            <v>202</v>
          </cell>
          <cell r="E8">
            <v>86</v>
          </cell>
          <cell r="F8">
            <v>0.4</v>
          </cell>
          <cell r="G8">
            <v>11.9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2.3</v>
          </cell>
          <cell r="P8">
            <v>2</v>
          </cell>
          <cell r="Q8">
            <v>0.02</v>
          </cell>
          <cell r="R8">
            <v>0.01</v>
          </cell>
          <cell r="S8">
            <v>0.2</v>
          </cell>
          <cell r="T8">
            <v>0</v>
          </cell>
          <cell r="U8">
            <v>0.05</v>
          </cell>
          <cell r="V8">
            <v>0</v>
          </cell>
          <cell r="W8">
            <v>3</v>
          </cell>
          <cell r="X8">
            <v>0</v>
          </cell>
          <cell r="Y8">
            <v>9</v>
          </cell>
          <cell r="Z8">
            <v>0</v>
          </cell>
          <cell r="AA8">
            <v>0.5</v>
          </cell>
          <cell r="AB8">
            <v>0</v>
          </cell>
          <cell r="AC8">
            <v>4</v>
          </cell>
          <cell r="AD8">
            <v>10</v>
          </cell>
          <cell r="AE8">
            <v>5</v>
          </cell>
          <cell r="AF8">
            <v>0.1</v>
          </cell>
          <cell r="AG8">
            <v>0</v>
          </cell>
          <cell r="AH8">
            <v>0</v>
          </cell>
          <cell r="AI8">
            <v>0</v>
          </cell>
          <cell r="AJ8">
            <v>0.2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0.04</v>
          </cell>
          <cell r="AP8">
            <v>120</v>
          </cell>
          <cell r="AQ8">
            <v>2</v>
          </cell>
          <cell r="AR8">
            <v>0</v>
          </cell>
        </row>
        <row r="9">
          <cell r="B9" t="str">
            <v>aubergine rauw</v>
          </cell>
          <cell r="C9" t="str">
            <v>BJ</v>
          </cell>
          <cell r="D9">
            <v>100.5</v>
          </cell>
          <cell r="E9">
            <v>92.4</v>
          </cell>
          <cell r="F9">
            <v>1.01</v>
          </cell>
          <cell r="G9">
            <v>5.7</v>
          </cell>
          <cell r="H9">
            <v>2.35</v>
          </cell>
          <cell r="I9">
            <v>0.19</v>
          </cell>
          <cell r="J9">
            <v>0.03</v>
          </cell>
          <cell r="K9">
            <v>0.02</v>
          </cell>
          <cell r="L9">
            <v>0.08</v>
          </cell>
          <cell r="M9">
            <v>0</v>
          </cell>
          <cell r="N9">
            <v>0</v>
          </cell>
          <cell r="O9">
            <v>3.4</v>
          </cell>
          <cell r="P9">
            <v>1</v>
          </cell>
          <cell r="Q9">
            <v>0.04</v>
          </cell>
          <cell r="R9">
            <v>0.04</v>
          </cell>
          <cell r="S9">
            <v>0.65</v>
          </cell>
          <cell r="T9">
            <v>0.28</v>
          </cell>
          <cell r="U9">
            <v>0.08</v>
          </cell>
          <cell r="V9">
            <v>0</v>
          </cell>
          <cell r="W9">
            <v>22</v>
          </cell>
          <cell r="X9">
            <v>0</v>
          </cell>
          <cell r="Y9">
            <v>2.2</v>
          </cell>
          <cell r="Z9">
            <v>0</v>
          </cell>
          <cell r="AA9">
            <v>0.3</v>
          </cell>
          <cell r="AB9">
            <v>3.5</v>
          </cell>
          <cell r="AC9">
            <v>9</v>
          </cell>
          <cell r="AD9">
            <v>25</v>
          </cell>
          <cell r="AE9">
            <v>14</v>
          </cell>
          <cell r="AF9">
            <v>0.08</v>
          </cell>
          <cell r="AG9">
            <v>0</v>
          </cell>
          <cell r="AH9">
            <v>0</v>
          </cell>
          <cell r="AI9">
            <v>0</v>
          </cell>
          <cell r="AJ9">
            <v>0.2</v>
          </cell>
          <cell r="AK9">
            <v>0.25</v>
          </cell>
          <cell r="AL9">
            <v>0</v>
          </cell>
          <cell r="AM9">
            <v>0</v>
          </cell>
          <cell r="AN9">
            <v>0.3</v>
          </cell>
          <cell r="AO9">
            <v>0.16</v>
          </cell>
          <cell r="AP9">
            <v>230</v>
          </cell>
          <cell r="AQ9">
            <v>2</v>
          </cell>
          <cell r="AR9">
            <v>0</v>
          </cell>
        </row>
        <row r="10">
          <cell r="B10" t="str">
            <v>azijn</v>
          </cell>
          <cell r="C10" t="str">
            <v>BJ</v>
          </cell>
          <cell r="D10">
            <v>75</v>
          </cell>
          <cell r="E10">
            <v>94.8</v>
          </cell>
          <cell r="F10">
            <v>0</v>
          </cell>
          <cell r="G10">
            <v>4.5</v>
          </cell>
          <cell r="H10">
            <v>0.04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6</v>
          </cell>
          <cell r="AD10">
            <v>4</v>
          </cell>
          <cell r="AE10">
            <v>1</v>
          </cell>
          <cell r="AF10">
            <v>0.01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0.06</v>
          </cell>
          <cell r="AL10">
            <v>0</v>
          </cell>
          <cell r="AM10">
            <v>0</v>
          </cell>
          <cell r="AN10">
            <v>0.05</v>
          </cell>
          <cell r="AO10">
            <v>0.01</v>
          </cell>
          <cell r="AP10">
            <v>2</v>
          </cell>
          <cell r="AQ10">
            <v>2</v>
          </cell>
          <cell r="AR10">
            <v>0</v>
          </cell>
        </row>
        <row r="11">
          <cell r="B11" t="str">
            <v>basilicum gedroogd</v>
          </cell>
          <cell r="C11" t="str">
            <v>BJ</v>
          </cell>
          <cell r="D11">
            <v>1100</v>
          </cell>
          <cell r="E11">
            <v>10</v>
          </cell>
          <cell r="F11">
            <v>14</v>
          </cell>
          <cell r="G11">
            <v>50</v>
          </cell>
          <cell r="H11">
            <v>1.7</v>
          </cell>
          <cell r="I11">
            <v>4</v>
          </cell>
          <cell r="J11">
            <v>0.24</v>
          </cell>
          <cell r="K11">
            <v>0.45</v>
          </cell>
          <cell r="L11">
            <v>2</v>
          </cell>
          <cell r="M11">
            <v>0</v>
          </cell>
          <cell r="N11">
            <v>0</v>
          </cell>
          <cell r="O11">
            <v>20</v>
          </cell>
          <cell r="P11">
            <v>700</v>
          </cell>
          <cell r="Q11">
            <v>0.15</v>
          </cell>
          <cell r="R11">
            <v>0.3</v>
          </cell>
          <cell r="S11">
            <v>6.9</v>
          </cell>
          <cell r="T11">
            <v>0</v>
          </cell>
          <cell r="U11">
            <v>0</v>
          </cell>
          <cell r="V11">
            <v>0</v>
          </cell>
          <cell r="W11">
            <v>274</v>
          </cell>
          <cell r="X11">
            <v>0</v>
          </cell>
          <cell r="Y11">
            <v>61</v>
          </cell>
          <cell r="Z11">
            <v>0</v>
          </cell>
          <cell r="AA11">
            <v>7.48</v>
          </cell>
          <cell r="AB11">
            <v>1714</v>
          </cell>
          <cell r="AC11">
            <v>2100</v>
          </cell>
          <cell r="AD11">
            <v>500</v>
          </cell>
          <cell r="AE11">
            <v>422</v>
          </cell>
          <cell r="AF11">
            <v>1.37</v>
          </cell>
          <cell r="AG11">
            <v>0</v>
          </cell>
          <cell r="AH11">
            <v>0</v>
          </cell>
          <cell r="AI11">
            <v>0</v>
          </cell>
          <cell r="AJ11">
            <v>42</v>
          </cell>
          <cell r="AK11">
            <v>3.17</v>
          </cell>
          <cell r="AL11">
            <v>0</v>
          </cell>
          <cell r="AM11">
            <v>0</v>
          </cell>
          <cell r="AN11">
            <v>2.8</v>
          </cell>
          <cell r="AO11">
            <v>5.82</v>
          </cell>
          <cell r="AP11">
            <v>3400</v>
          </cell>
          <cell r="AQ11">
            <v>32</v>
          </cell>
          <cell r="AR11">
            <v>0</v>
          </cell>
        </row>
        <row r="12">
          <cell r="B12" t="str">
            <v>basilicum vers</v>
          </cell>
          <cell r="C12" t="str">
            <v>BJ</v>
          </cell>
          <cell r="D12">
            <v>96.29639999999999</v>
          </cell>
          <cell r="E12">
            <v>92.06</v>
          </cell>
          <cell r="F12">
            <v>3.15</v>
          </cell>
          <cell r="G12">
            <v>2.65</v>
          </cell>
          <cell r="H12">
            <v>0.30000001192092896</v>
          </cell>
          <cell r="I12">
            <v>0.64</v>
          </cell>
          <cell r="J12">
            <v>0.041</v>
          </cell>
          <cell r="K12">
            <v>0.088</v>
          </cell>
          <cell r="L12">
            <v>0.389</v>
          </cell>
          <cell r="M12">
            <v>0</v>
          </cell>
          <cell r="N12">
            <v>0</v>
          </cell>
          <cell r="O12">
            <v>1.600000023841858</v>
          </cell>
          <cell r="P12">
            <v>264</v>
          </cell>
          <cell r="Q12">
            <v>0.034</v>
          </cell>
          <cell r="R12">
            <v>0.076</v>
          </cell>
          <cell r="S12">
            <v>0.902</v>
          </cell>
          <cell r="T12">
            <v>0.209</v>
          </cell>
          <cell r="U12">
            <v>0.155</v>
          </cell>
          <cell r="V12">
            <v>0</v>
          </cell>
          <cell r="W12">
            <v>68</v>
          </cell>
          <cell r="X12">
            <v>0</v>
          </cell>
          <cell r="Y12">
            <v>18</v>
          </cell>
          <cell r="Z12">
            <v>0</v>
          </cell>
          <cell r="AA12">
            <v>0.8</v>
          </cell>
          <cell r="AB12">
            <v>414.8</v>
          </cell>
          <cell r="AC12">
            <v>177</v>
          </cell>
          <cell r="AD12">
            <v>56</v>
          </cell>
          <cell r="AE12">
            <v>64</v>
          </cell>
          <cell r="AF12">
            <v>0.385</v>
          </cell>
          <cell r="AG12">
            <v>0</v>
          </cell>
          <cell r="AH12">
            <v>0</v>
          </cell>
          <cell r="AI12">
            <v>0</v>
          </cell>
          <cell r="AJ12">
            <v>3.17</v>
          </cell>
          <cell r="AK12">
            <v>1.148</v>
          </cell>
          <cell r="AL12">
            <v>0</v>
          </cell>
          <cell r="AM12">
            <v>0</v>
          </cell>
          <cell r="AN12">
            <v>0.3</v>
          </cell>
          <cell r="AO12">
            <v>0.81</v>
          </cell>
          <cell r="AP12">
            <v>295</v>
          </cell>
          <cell r="AQ12">
            <v>4</v>
          </cell>
          <cell r="AR12">
            <v>0</v>
          </cell>
        </row>
        <row r="13">
          <cell r="B13" t="str">
            <v>bieten gekookt</v>
          </cell>
          <cell r="C13" t="str">
            <v>BJ</v>
          </cell>
          <cell r="D13">
            <v>96.2964</v>
          </cell>
          <cell r="E13">
            <v>94</v>
          </cell>
          <cell r="F13">
            <v>1</v>
          </cell>
          <cell r="G13">
            <v>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2.9</v>
          </cell>
          <cell r="P13">
            <v>1</v>
          </cell>
          <cell r="Q13">
            <v>0.05</v>
          </cell>
          <cell r="R13">
            <v>0.05</v>
          </cell>
          <cell r="S13">
            <v>0.1</v>
          </cell>
          <cell r="T13">
            <v>0</v>
          </cell>
          <cell r="U13">
            <v>0.04</v>
          </cell>
          <cell r="V13">
            <v>0</v>
          </cell>
          <cell r="W13">
            <v>23</v>
          </cell>
          <cell r="X13">
            <v>0</v>
          </cell>
          <cell r="Y13">
            <v>3</v>
          </cell>
          <cell r="Z13">
            <v>0</v>
          </cell>
          <cell r="AA13">
            <v>0.1</v>
          </cell>
          <cell r="AB13">
            <v>0</v>
          </cell>
          <cell r="AC13">
            <v>22</v>
          </cell>
          <cell r="AD13">
            <v>31</v>
          </cell>
          <cell r="AE13">
            <v>13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0.3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0.34</v>
          </cell>
          <cell r="AP13">
            <v>344</v>
          </cell>
          <cell r="AQ13">
            <v>62</v>
          </cell>
          <cell r="AR13">
            <v>0</v>
          </cell>
        </row>
        <row r="14">
          <cell r="B14" t="str">
            <v>bloedworst</v>
          </cell>
          <cell r="C14" t="str">
            <v>BJ</v>
          </cell>
          <cell r="D14">
            <v>1400</v>
          </cell>
          <cell r="E14">
            <v>50</v>
          </cell>
          <cell r="F14">
            <v>16</v>
          </cell>
          <cell r="G14">
            <v>3</v>
          </cell>
          <cell r="H14">
            <v>1</v>
          </cell>
          <cell r="I14">
            <v>27</v>
          </cell>
          <cell r="J14">
            <v>10</v>
          </cell>
          <cell r="K14">
            <v>15.9</v>
          </cell>
          <cell r="L14">
            <v>3.46</v>
          </cell>
          <cell r="M14">
            <v>0</v>
          </cell>
          <cell r="N14">
            <v>110</v>
          </cell>
          <cell r="O14">
            <v>0.3</v>
          </cell>
          <cell r="P14">
            <v>6</v>
          </cell>
          <cell r="Q14">
            <v>0.6</v>
          </cell>
          <cell r="R14">
            <v>0.14</v>
          </cell>
          <cell r="S14">
            <v>1.2</v>
          </cell>
          <cell r="T14">
            <v>0.6</v>
          </cell>
          <cell r="U14">
            <v>0.04</v>
          </cell>
          <cell r="V14">
            <v>0</v>
          </cell>
          <cell r="W14">
            <v>4</v>
          </cell>
          <cell r="X14">
            <v>1.5</v>
          </cell>
          <cell r="Y14">
            <v>0</v>
          </cell>
          <cell r="Z14">
            <v>1.5</v>
          </cell>
          <cell r="AA14">
            <v>0.15</v>
          </cell>
          <cell r="AB14">
            <v>0</v>
          </cell>
          <cell r="AC14">
            <v>10</v>
          </cell>
          <cell r="AD14">
            <v>22</v>
          </cell>
          <cell r="AE14">
            <v>12</v>
          </cell>
          <cell r="AF14">
            <v>0.04</v>
          </cell>
          <cell r="AG14">
            <v>0</v>
          </cell>
          <cell r="AH14">
            <v>0</v>
          </cell>
          <cell r="AI14">
            <v>0</v>
          </cell>
          <cell r="AJ14">
            <v>6.5</v>
          </cell>
          <cell r="AK14">
            <v>0.01</v>
          </cell>
          <cell r="AL14">
            <v>0</v>
          </cell>
          <cell r="AM14">
            <v>0</v>
          </cell>
          <cell r="AN14">
            <v>15.5</v>
          </cell>
          <cell r="AO14">
            <v>1.3</v>
          </cell>
          <cell r="AP14">
            <v>300</v>
          </cell>
          <cell r="AQ14">
            <v>600</v>
          </cell>
          <cell r="AR14">
            <v>0</v>
          </cell>
        </row>
        <row r="15">
          <cell r="B15" t="str">
            <v>bloemkool rauw</v>
          </cell>
          <cell r="C15" t="str">
            <v>BJ</v>
          </cell>
          <cell r="D15">
            <v>90</v>
          </cell>
          <cell r="E15">
            <v>92</v>
          </cell>
          <cell r="F15">
            <v>2</v>
          </cell>
          <cell r="G15">
            <v>4</v>
          </cell>
          <cell r="H15">
            <v>2.4</v>
          </cell>
          <cell r="I15">
            <v>0.1</v>
          </cell>
          <cell r="J15">
            <v>0.02</v>
          </cell>
          <cell r="K15">
            <v>0.01</v>
          </cell>
          <cell r="L15">
            <v>0.05</v>
          </cell>
          <cell r="M15">
            <v>0</v>
          </cell>
          <cell r="N15">
            <v>0</v>
          </cell>
          <cell r="O15">
            <v>2.3</v>
          </cell>
          <cell r="P15">
            <v>1</v>
          </cell>
          <cell r="Q15">
            <v>0.05</v>
          </cell>
          <cell r="R15">
            <v>0.06</v>
          </cell>
          <cell r="S15">
            <v>0.5</v>
          </cell>
          <cell r="T15">
            <v>0.65</v>
          </cell>
          <cell r="U15">
            <v>0.2</v>
          </cell>
          <cell r="V15">
            <v>0</v>
          </cell>
          <cell r="W15">
            <v>50</v>
          </cell>
          <cell r="X15">
            <v>0</v>
          </cell>
          <cell r="Y15">
            <v>50</v>
          </cell>
          <cell r="Z15">
            <v>0</v>
          </cell>
          <cell r="AA15">
            <v>0.08</v>
          </cell>
          <cell r="AB15">
            <v>16</v>
          </cell>
          <cell r="AC15">
            <v>22</v>
          </cell>
          <cell r="AD15">
            <v>30</v>
          </cell>
          <cell r="AE15">
            <v>13</v>
          </cell>
          <cell r="AF15">
            <v>0.04</v>
          </cell>
          <cell r="AG15">
            <v>0</v>
          </cell>
          <cell r="AH15">
            <v>0</v>
          </cell>
          <cell r="AI15">
            <v>0</v>
          </cell>
          <cell r="AJ15">
            <v>0.04</v>
          </cell>
          <cell r="AK15">
            <v>0.16</v>
          </cell>
          <cell r="AL15">
            <v>0</v>
          </cell>
          <cell r="AM15">
            <v>0</v>
          </cell>
          <cell r="AN15">
            <v>0.6</v>
          </cell>
          <cell r="AO15">
            <v>0.35</v>
          </cell>
          <cell r="AP15">
            <v>250</v>
          </cell>
          <cell r="AQ15">
            <v>10</v>
          </cell>
          <cell r="AR15">
            <v>0</v>
          </cell>
        </row>
        <row r="16">
          <cell r="B16" t="str">
            <v>boerenkool rauw</v>
          </cell>
          <cell r="C16" t="str">
            <v>BJ</v>
          </cell>
          <cell r="D16">
            <v>190</v>
          </cell>
          <cell r="E16">
            <v>88</v>
          </cell>
          <cell r="F16">
            <v>4.2</v>
          </cell>
          <cell r="G16">
            <v>4.7</v>
          </cell>
          <cell r="H16">
            <v>0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2.2</v>
          </cell>
          <cell r="P16">
            <v>10</v>
          </cell>
          <cell r="Q16">
            <v>0.02</v>
          </cell>
          <cell r="R16">
            <v>0.2</v>
          </cell>
          <cell r="S16">
            <v>1.5</v>
          </cell>
          <cell r="T16">
            <v>0</v>
          </cell>
          <cell r="U16">
            <v>0.23</v>
          </cell>
          <cell r="V16">
            <v>0</v>
          </cell>
          <cell r="W16">
            <v>0</v>
          </cell>
          <cell r="X16">
            <v>0</v>
          </cell>
          <cell r="Y16">
            <v>97</v>
          </cell>
          <cell r="Z16">
            <v>0</v>
          </cell>
          <cell r="AA16">
            <v>1.7</v>
          </cell>
          <cell r="AB16">
            <v>0</v>
          </cell>
          <cell r="AC16">
            <v>190</v>
          </cell>
          <cell r="AD16">
            <v>85</v>
          </cell>
          <cell r="AE16">
            <v>34</v>
          </cell>
          <cell r="AF16">
            <v>0.09</v>
          </cell>
          <cell r="AG16">
            <v>0</v>
          </cell>
          <cell r="AH16">
            <v>0</v>
          </cell>
          <cell r="AI16">
            <v>0</v>
          </cell>
          <cell r="AJ16">
            <v>1.5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0.37</v>
          </cell>
          <cell r="AP16">
            <v>450</v>
          </cell>
          <cell r="AQ16">
            <v>45</v>
          </cell>
          <cell r="AR16">
            <v>0</v>
          </cell>
        </row>
        <row r="17">
          <cell r="B17" t="str">
            <v>bonen bruine blik</v>
          </cell>
          <cell r="C17" t="str">
            <v>BJ</v>
          </cell>
          <cell r="D17">
            <v>452.1744</v>
          </cell>
          <cell r="E17">
            <v>74</v>
          </cell>
          <cell r="F17">
            <v>8</v>
          </cell>
          <cell r="G17">
            <v>17</v>
          </cell>
          <cell r="H17">
            <v>0</v>
          </cell>
          <cell r="I17">
            <v>1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11.4</v>
          </cell>
          <cell r="P17">
            <v>0</v>
          </cell>
          <cell r="Q17">
            <v>0.11</v>
          </cell>
          <cell r="R17">
            <v>0.05</v>
          </cell>
          <cell r="S17">
            <v>0.8</v>
          </cell>
          <cell r="T17">
            <v>0</v>
          </cell>
          <cell r="U17">
            <v>0.09</v>
          </cell>
          <cell r="V17">
            <v>0</v>
          </cell>
          <cell r="W17">
            <v>41</v>
          </cell>
          <cell r="X17">
            <v>0</v>
          </cell>
          <cell r="Y17">
            <v>0</v>
          </cell>
          <cell r="Z17">
            <v>0</v>
          </cell>
          <cell r="AA17">
            <v>0.2</v>
          </cell>
          <cell r="AB17">
            <v>0</v>
          </cell>
          <cell r="AC17">
            <v>38</v>
          </cell>
          <cell r="AD17">
            <v>170</v>
          </cell>
          <cell r="AE17">
            <v>24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1</v>
          </cell>
          <cell r="AP17">
            <v>382</v>
          </cell>
          <cell r="AQ17">
            <v>2</v>
          </cell>
          <cell r="AR17">
            <v>0</v>
          </cell>
        </row>
        <row r="18">
          <cell r="B18" t="str">
            <v>bonen kidney blik</v>
          </cell>
          <cell r="C18" t="str">
            <v>BJ</v>
          </cell>
          <cell r="D18">
            <v>351.6912</v>
          </cell>
          <cell r="E18">
            <v>78.04</v>
          </cell>
          <cell r="F18">
            <v>5.22</v>
          </cell>
          <cell r="G18">
            <v>14.5</v>
          </cell>
          <cell r="H18">
            <v>1.850000023841858</v>
          </cell>
          <cell r="I18">
            <v>0.6</v>
          </cell>
          <cell r="J18">
            <v>0.141</v>
          </cell>
          <cell r="K18">
            <v>0.382</v>
          </cell>
          <cell r="L18">
            <v>0.263</v>
          </cell>
          <cell r="M18">
            <v>0</v>
          </cell>
          <cell r="N18">
            <v>0</v>
          </cell>
          <cell r="O18">
            <v>5.300000190734863</v>
          </cell>
          <cell r="P18">
            <v>0</v>
          </cell>
          <cell r="Q18">
            <v>0.116</v>
          </cell>
          <cell r="R18">
            <v>0.051</v>
          </cell>
          <cell r="S18">
            <v>0.411</v>
          </cell>
          <cell r="T18">
            <v>0.138</v>
          </cell>
          <cell r="U18">
            <v>0.074</v>
          </cell>
          <cell r="V18">
            <v>0</v>
          </cell>
          <cell r="W18">
            <v>36</v>
          </cell>
          <cell r="X18">
            <v>0</v>
          </cell>
          <cell r="Y18">
            <v>1.2</v>
          </cell>
          <cell r="Z18">
            <v>0</v>
          </cell>
          <cell r="AA18">
            <v>0.02</v>
          </cell>
          <cell r="AB18">
            <v>4.1</v>
          </cell>
          <cell r="AC18">
            <v>34</v>
          </cell>
          <cell r="AD18">
            <v>90</v>
          </cell>
          <cell r="AE18">
            <v>27</v>
          </cell>
          <cell r="AF18">
            <v>0.135</v>
          </cell>
          <cell r="AG18">
            <v>0</v>
          </cell>
          <cell r="AH18">
            <v>0</v>
          </cell>
          <cell r="AI18">
            <v>0</v>
          </cell>
          <cell r="AJ18">
            <v>1.17</v>
          </cell>
          <cell r="AK18">
            <v>0.168</v>
          </cell>
          <cell r="AL18">
            <v>0</v>
          </cell>
          <cell r="AM18">
            <v>0</v>
          </cell>
          <cell r="AN18">
            <v>0.9</v>
          </cell>
          <cell r="AO18">
            <v>0.46</v>
          </cell>
          <cell r="AP18">
            <v>237</v>
          </cell>
          <cell r="AQ18">
            <v>296</v>
          </cell>
          <cell r="AR18">
            <v>0</v>
          </cell>
        </row>
        <row r="19">
          <cell r="B19" t="str">
            <v>borrelnootjes</v>
          </cell>
          <cell r="C19" t="str">
            <v>BJ</v>
          </cell>
          <cell r="D19">
            <v>2180</v>
          </cell>
          <cell r="E19">
            <v>0.8</v>
          </cell>
          <cell r="F19">
            <v>14</v>
          </cell>
          <cell r="G19">
            <v>44</v>
          </cell>
          <cell r="H19">
            <v>6.5</v>
          </cell>
          <cell r="I19">
            <v>33</v>
          </cell>
          <cell r="J19">
            <v>10</v>
          </cell>
          <cell r="K19">
            <v>13</v>
          </cell>
          <cell r="L19">
            <v>9.5</v>
          </cell>
          <cell r="M19">
            <v>0</v>
          </cell>
          <cell r="N19">
            <v>0</v>
          </cell>
          <cell r="O19">
            <v>3</v>
          </cell>
          <cell r="P19">
            <v>0</v>
          </cell>
          <cell r="Q19">
            <v>0.51</v>
          </cell>
          <cell r="R19">
            <v>0.05</v>
          </cell>
          <cell r="S19">
            <v>6.21</v>
          </cell>
          <cell r="T19">
            <v>1.2</v>
          </cell>
          <cell r="U19">
            <v>0.4</v>
          </cell>
          <cell r="V19">
            <v>0</v>
          </cell>
          <cell r="W19">
            <v>50</v>
          </cell>
          <cell r="X19">
            <v>0</v>
          </cell>
          <cell r="Y19">
            <v>0</v>
          </cell>
          <cell r="Z19">
            <v>0</v>
          </cell>
          <cell r="AA19">
            <v>4.54</v>
          </cell>
          <cell r="AB19">
            <v>0</v>
          </cell>
          <cell r="AC19">
            <v>35</v>
          </cell>
          <cell r="AD19">
            <v>194</v>
          </cell>
          <cell r="AE19">
            <v>95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0.6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1.2</v>
          </cell>
          <cell r="AP19">
            <v>380</v>
          </cell>
          <cell r="AQ19">
            <v>1400</v>
          </cell>
          <cell r="AR19">
            <v>0</v>
          </cell>
        </row>
        <row r="20">
          <cell r="B20" t="str">
            <v>broccoli rauw</v>
          </cell>
          <cell r="C20" t="str">
            <v>BJ</v>
          </cell>
          <cell r="D20">
            <v>120</v>
          </cell>
          <cell r="E20">
            <v>91</v>
          </cell>
          <cell r="F20">
            <v>3</v>
          </cell>
          <cell r="G20">
            <v>4</v>
          </cell>
          <cell r="H20">
            <v>1.7</v>
          </cell>
          <cell r="I20">
            <v>0.37</v>
          </cell>
          <cell r="J20">
            <v>0.04</v>
          </cell>
          <cell r="K20">
            <v>0.01</v>
          </cell>
          <cell r="L20">
            <v>0.04</v>
          </cell>
          <cell r="M20">
            <v>0</v>
          </cell>
          <cell r="N20">
            <v>0</v>
          </cell>
          <cell r="O20">
            <v>3</v>
          </cell>
          <cell r="P20">
            <v>35</v>
          </cell>
          <cell r="Q20">
            <v>0.07</v>
          </cell>
          <cell r="R20">
            <v>0.15</v>
          </cell>
          <cell r="S20">
            <v>0.7</v>
          </cell>
          <cell r="T20">
            <v>0.57</v>
          </cell>
          <cell r="U20">
            <v>0.18</v>
          </cell>
          <cell r="V20">
            <v>0</v>
          </cell>
          <cell r="W20">
            <v>63</v>
          </cell>
          <cell r="X20">
            <v>0</v>
          </cell>
          <cell r="Y20">
            <v>100</v>
          </cell>
          <cell r="Z20">
            <v>0</v>
          </cell>
          <cell r="AA20">
            <v>0.8</v>
          </cell>
          <cell r="AB20">
            <v>101.6</v>
          </cell>
          <cell r="AC20">
            <v>50</v>
          </cell>
          <cell r="AD20">
            <v>70</v>
          </cell>
          <cell r="AE20">
            <v>19</v>
          </cell>
          <cell r="AF20">
            <v>0.05</v>
          </cell>
          <cell r="AG20">
            <v>0</v>
          </cell>
          <cell r="AH20">
            <v>0</v>
          </cell>
          <cell r="AI20">
            <v>0</v>
          </cell>
          <cell r="AJ20">
            <v>0.7</v>
          </cell>
          <cell r="AK20">
            <v>0.2</v>
          </cell>
          <cell r="AL20">
            <v>0</v>
          </cell>
          <cell r="AM20">
            <v>0</v>
          </cell>
          <cell r="AN20">
            <v>2.5</v>
          </cell>
          <cell r="AO20">
            <v>0.5</v>
          </cell>
          <cell r="AP20">
            <v>340</v>
          </cell>
          <cell r="AQ20">
            <v>20</v>
          </cell>
          <cell r="AR20">
            <v>0</v>
          </cell>
        </row>
        <row r="21">
          <cell r="B21" t="str">
            <v>brood wit water</v>
          </cell>
          <cell r="C21" t="str">
            <v>BJ</v>
          </cell>
          <cell r="D21">
            <v>972</v>
          </cell>
          <cell r="E21">
            <v>40</v>
          </cell>
          <cell r="F21">
            <v>8.3</v>
          </cell>
          <cell r="G21">
            <v>44.5</v>
          </cell>
          <cell r="H21">
            <v>3</v>
          </cell>
          <cell r="I21">
            <v>2</v>
          </cell>
          <cell r="J21">
            <v>0.5</v>
          </cell>
          <cell r="K21">
            <v>0.7</v>
          </cell>
          <cell r="L21">
            <v>1.5</v>
          </cell>
          <cell r="M21">
            <v>0</v>
          </cell>
          <cell r="N21">
            <v>1</v>
          </cell>
          <cell r="O21">
            <v>2.5</v>
          </cell>
          <cell r="P21">
            <v>0</v>
          </cell>
          <cell r="Q21">
            <v>0.21</v>
          </cell>
          <cell r="R21">
            <v>0.11</v>
          </cell>
          <cell r="S21">
            <v>3</v>
          </cell>
          <cell r="T21">
            <v>0.25</v>
          </cell>
          <cell r="U21">
            <v>0.24</v>
          </cell>
          <cell r="V21">
            <v>0</v>
          </cell>
          <cell r="W21">
            <v>80</v>
          </cell>
          <cell r="X21">
            <v>0.02</v>
          </cell>
          <cell r="Y21">
            <v>0</v>
          </cell>
          <cell r="Z21">
            <v>0</v>
          </cell>
          <cell r="AA21">
            <v>0.2</v>
          </cell>
          <cell r="AB21">
            <v>3</v>
          </cell>
          <cell r="AC21">
            <v>90</v>
          </cell>
          <cell r="AD21">
            <v>140</v>
          </cell>
          <cell r="AE21">
            <v>20</v>
          </cell>
          <cell r="AF21">
            <v>0.1</v>
          </cell>
          <cell r="AG21">
            <v>0</v>
          </cell>
          <cell r="AH21">
            <v>0</v>
          </cell>
          <cell r="AI21">
            <v>0</v>
          </cell>
          <cell r="AJ21">
            <v>1</v>
          </cell>
          <cell r="AK21">
            <v>0.3</v>
          </cell>
          <cell r="AL21">
            <v>0</v>
          </cell>
          <cell r="AM21">
            <v>0</v>
          </cell>
          <cell r="AN21">
            <v>0.25</v>
          </cell>
          <cell r="AO21">
            <v>0.49</v>
          </cell>
          <cell r="AP21">
            <v>200</v>
          </cell>
          <cell r="AQ21">
            <v>240</v>
          </cell>
          <cell r="AR21">
            <v>0</v>
          </cell>
        </row>
        <row r="22">
          <cell r="B22" t="str">
            <v>chili hot poeder</v>
          </cell>
          <cell r="C22" t="str">
            <v>BJ</v>
          </cell>
          <cell r="D22">
            <v>1330</v>
          </cell>
          <cell r="E22">
            <v>8</v>
          </cell>
          <cell r="F22">
            <v>12</v>
          </cell>
          <cell r="G22">
            <v>55</v>
          </cell>
          <cell r="H22">
            <v>8</v>
          </cell>
          <cell r="I22">
            <v>17</v>
          </cell>
          <cell r="J22">
            <v>3</v>
          </cell>
          <cell r="K22">
            <v>3</v>
          </cell>
          <cell r="L22">
            <v>8</v>
          </cell>
          <cell r="M22">
            <v>0</v>
          </cell>
          <cell r="N22">
            <v>0</v>
          </cell>
          <cell r="O22">
            <v>30</v>
          </cell>
          <cell r="P22">
            <v>1700</v>
          </cell>
          <cell r="Q22">
            <v>0.34</v>
          </cell>
          <cell r="R22">
            <v>0.85</v>
          </cell>
          <cell r="S22">
            <v>8.5</v>
          </cell>
          <cell r="T22">
            <v>0</v>
          </cell>
          <cell r="U22">
            <v>2.7</v>
          </cell>
          <cell r="V22">
            <v>0</v>
          </cell>
          <cell r="W22">
            <v>103</v>
          </cell>
          <cell r="X22">
            <v>0</v>
          </cell>
          <cell r="Y22">
            <v>69</v>
          </cell>
          <cell r="Z22">
            <v>0</v>
          </cell>
          <cell r="AA22">
            <v>29</v>
          </cell>
          <cell r="AB22">
            <v>90</v>
          </cell>
          <cell r="AC22">
            <v>200</v>
          </cell>
          <cell r="AD22">
            <v>295</v>
          </cell>
          <cell r="AE22">
            <v>160</v>
          </cell>
          <cell r="AF22">
            <v>0.4</v>
          </cell>
          <cell r="AG22">
            <v>0</v>
          </cell>
          <cell r="AH22">
            <v>0</v>
          </cell>
          <cell r="AI22">
            <v>0</v>
          </cell>
          <cell r="AJ22">
            <v>8</v>
          </cell>
          <cell r="AK22">
            <v>2</v>
          </cell>
          <cell r="AL22">
            <v>0</v>
          </cell>
          <cell r="AM22">
            <v>0</v>
          </cell>
          <cell r="AN22">
            <v>7</v>
          </cell>
          <cell r="AO22">
            <v>2.6</v>
          </cell>
          <cell r="AP22">
            <v>2000</v>
          </cell>
          <cell r="AQ22">
            <v>500</v>
          </cell>
          <cell r="AR22">
            <v>0</v>
          </cell>
        </row>
        <row r="23">
          <cell r="B23" t="str">
            <v>citroengras poeder</v>
          </cell>
          <cell r="C23" t="str">
            <v>BJ</v>
          </cell>
          <cell r="D23">
            <v>1048</v>
          </cell>
          <cell r="E23">
            <v>10</v>
          </cell>
          <cell r="F23">
            <v>7.5</v>
          </cell>
          <cell r="G23">
            <v>45</v>
          </cell>
          <cell r="H23">
            <v>0</v>
          </cell>
          <cell r="I23">
            <v>4.5</v>
          </cell>
          <cell r="J23">
            <v>1.5</v>
          </cell>
          <cell r="K23">
            <v>0.1</v>
          </cell>
          <cell r="L23">
            <v>0.2</v>
          </cell>
          <cell r="M23">
            <v>0</v>
          </cell>
          <cell r="N23">
            <v>0</v>
          </cell>
          <cell r="O23">
            <v>36</v>
          </cell>
          <cell r="P23">
            <v>0</v>
          </cell>
          <cell r="Q23">
            <v>0.13</v>
          </cell>
          <cell r="R23">
            <v>0.27</v>
          </cell>
          <cell r="S23">
            <v>2.2</v>
          </cell>
          <cell r="T23">
            <v>0.1</v>
          </cell>
          <cell r="U23">
            <v>0.16</v>
          </cell>
          <cell r="V23">
            <v>0</v>
          </cell>
          <cell r="W23">
            <v>150</v>
          </cell>
          <cell r="X23">
            <v>0</v>
          </cell>
          <cell r="Y23">
            <v>5.2</v>
          </cell>
          <cell r="Z23">
            <v>0</v>
          </cell>
          <cell r="AA23">
            <v>0</v>
          </cell>
          <cell r="AB23">
            <v>0</v>
          </cell>
          <cell r="AC23">
            <v>130</v>
          </cell>
          <cell r="AD23">
            <v>200</v>
          </cell>
          <cell r="AE23">
            <v>120</v>
          </cell>
          <cell r="AF23">
            <v>0.53</v>
          </cell>
          <cell r="AG23">
            <v>0</v>
          </cell>
          <cell r="AH23">
            <v>0</v>
          </cell>
          <cell r="AI23">
            <v>0</v>
          </cell>
          <cell r="AJ23">
            <v>16</v>
          </cell>
          <cell r="AK23">
            <v>10</v>
          </cell>
          <cell r="AL23">
            <v>0</v>
          </cell>
          <cell r="AM23">
            <v>0</v>
          </cell>
          <cell r="AN23">
            <v>1.4</v>
          </cell>
          <cell r="AO23">
            <v>4.4</v>
          </cell>
          <cell r="AP23">
            <v>1440</v>
          </cell>
          <cell r="AQ23">
            <v>12</v>
          </cell>
          <cell r="AR23">
            <v>0</v>
          </cell>
        </row>
        <row r="24">
          <cell r="B24" t="str">
            <v>citroenzuur kristal</v>
          </cell>
          <cell r="C24" t="str">
            <v>BJ</v>
          </cell>
          <cell r="D24">
            <v>1360</v>
          </cell>
          <cell r="E24">
            <v>0</v>
          </cell>
          <cell r="F24">
            <v>0</v>
          </cell>
          <cell r="G24">
            <v>80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</row>
        <row r="25">
          <cell r="B25" t="str">
            <v>dille kruid gedroogd</v>
          </cell>
          <cell r="C25" t="str">
            <v>BJ</v>
          </cell>
          <cell r="D25">
            <v>1059.2604</v>
          </cell>
          <cell r="E25">
            <v>7.3</v>
          </cell>
          <cell r="F25">
            <v>19.96</v>
          </cell>
          <cell r="G25">
            <v>55.82</v>
          </cell>
          <cell r="H25">
            <v>0</v>
          </cell>
          <cell r="I25">
            <v>4.36</v>
          </cell>
          <cell r="J25">
            <v>0.234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13.600000381469727</v>
          </cell>
          <cell r="P25">
            <v>293</v>
          </cell>
          <cell r="Q25">
            <v>0.418</v>
          </cell>
          <cell r="R25">
            <v>0.284</v>
          </cell>
          <cell r="S25">
            <v>2.807</v>
          </cell>
          <cell r="T25">
            <v>0</v>
          </cell>
          <cell r="U25">
            <v>1.71</v>
          </cell>
          <cell r="V25">
            <v>0</v>
          </cell>
          <cell r="W25">
            <v>0</v>
          </cell>
          <cell r="X25">
            <v>0</v>
          </cell>
          <cell r="Y25">
            <v>50</v>
          </cell>
          <cell r="Z25">
            <v>0</v>
          </cell>
          <cell r="AA25">
            <v>0</v>
          </cell>
          <cell r="AB25">
            <v>0</v>
          </cell>
          <cell r="AC25">
            <v>1784</v>
          </cell>
          <cell r="AD25">
            <v>543</v>
          </cell>
          <cell r="AE25">
            <v>451</v>
          </cell>
          <cell r="AF25">
            <v>0.49</v>
          </cell>
          <cell r="AG25">
            <v>0</v>
          </cell>
          <cell r="AH25">
            <v>0</v>
          </cell>
          <cell r="AI25">
            <v>0</v>
          </cell>
          <cell r="AJ25">
            <v>48.78</v>
          </cell>
          <cell r="AK25">
            <v>3.95</v>
          </cell>
          <cell r="AL25">
            <v>0</v>
          </cell>
          <cell r="AM25">
            <v>0</v>
          </cell>
          <cell r="AN25">
            <v>0</v>
          </cell>
          <cell r="AO25">
            <v>3.3</v>
          </cell>
          <cell r="AP25">
            <v>3308</v>
          </cell>
          <cell r="AQ25">
            <v>208</v>
          </cell>
          <cell r="AR25">
            <v>0</v>
          </cell>
        </row>
        <row r="26">
          <cell r="B26" t="str">
            <v>doperwten rauw</v>
          </cell>
          <cell r="C26" t="str">
            <v>BJ</v>
          </cell>
          <cell r="D26">
            <v>250</v>
          </cell>
          <cell r="E26">
            <v>80</v>
          </cell>
          <cell r="F26">
            <v>4</v>
          </cell>
          <cell r="G26">
            <v>10</v>
          </cell>
          <cell r="H26">
            <v>1</v>
          </cell>
          <cell r="I26">
            <v>1</v>
          </cell>
          <cell r="J26">
            <v>0.5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5.2</v>
          </cell>
          <cell r="P26">
            <v>45</v>
          </cell>
          <cell r="Q26">
            <v>0.13</v>
          </cell>
          <cell r="R26">
            <v>0.05</v>
          </cell>
          <cell r="S26">
            <v>2.7</v>
          </cell>
          <cell r="T26">
            <v>0</v>
          </cell>
          <cell r="U26">
            <v>0.05</v>
          </cell>
          <cell r="V26">
            <v>0</v>
          </cell>
          <cell r="W26">
            <v>30</v>
          </cell>
          <cell r="X26">
            <v>0</v>
          </cell>
          <cell r="Y26">
            <v>5</v>
          </cell>
          <cell r="Z26">
            <v>0</v>
          </cell>
          <cell r="AA26">
            <v>0.2</v>
          </cell>
          <cell r="AB26">
            <v>0</v>
          </cell>
          <cell r="AC26">
            <v>20</v>
          </cell>
          <cell r="AD26">
            <v>70</v>
          </cell>
          <cell r="AE26">
            <v>30</v>
          </cell>
          <cell r="AF26">
            <v>0.13</v>
          </cell>
          <cell r="AG26">
            <v>0</v>
          </cell>
          <cell r="AH26">
            <v>0</v>
          </cell>
          <cell r="AI26">
            <v>0</v>
          </cell>
          <cell r="AJ26">
            <v>1.5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0.5</v>
          </cell>
          <cell r="AP26">
            <v>200</v>
          </cell>
          <cell r="AQ26">
            <v>50</v>
          </cell>
          <cell r="AR26">
            <v>0</v>
          </cell>
        </row>
        <row r="27">
          <cell r="B27" t="str">
            <v>ei rauw</v>
          </cell>
          <cell r="C27" t="str">
            <v>BJ</v>
          </cell>
          <cell r="D27">
            <v>619.6464</v>
          </cell>
          <cell r="E27">
            <v>76</v>
          </cell>
          <cell r="F27">
            <v>13</v>
          </cell>
          <cell r="G27">
            <v>0</v>
          </cell>
          <cell r="H27">
            <v>0</v>
          </cell>
          <cell r="I27">
            <v>11</v>
          </cell>
          <cell r="J27">
            <v>3</v>
          </cell>
          <cell r="K27">
            <v>0</v>
          </cell>
          <cell r="L27">
            <v>0</v>
          </cell>
          <cell r="M27">
            <v>0</v>
          </cell>
          <cell r="N27">
            <v>354</v>
          </cell>
          <cell r="O27">
            <v>0</v>
          </cell>
          <cell r="P27">
            <v>191</v>
          </cell>
          <cell r="Q27">
            <v>0.04</v>
          </cell>
          <cell r="R27">
            <v>0.48</v>
          </cell>
          <cell r="S27">
            <v>0.1</v>
          </cell>
          <cell r="T27">
            <v>0</v>
          </cell>
          <cell r="U27">
            <v>0.06</v>
          </cell>
          <cell r="V27">
            <v>0</v>
          </cell>
          <cell r="W27">
            <v>42</v>
          </cell>
          <cell r="X27">
            <v>1.1</v>
          </cell>
          <cell r="Y27">
            <v>0</v>
          </cell>
          <cell r="Z27">
            <v>1.8</v>
          </cell>
          <cell r="AA27">
            <v>2.8</v>
          </cell>
          <cell r="AB27">
            <v>0</v>
          </cell>
          <cell r="AC27">
            <v>51</v>
          </cell>
          <cell r="AD27">
            <v>190</v>
          </cell>
          <cell r="AE27">
            <v>13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1.9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1.3</v>
          </cell>
          <cell r="AP27">
            <v>134</v>
          </cell>
          <cell r="AQ27">
            <v>150</v>
          </cell>
          <cell r="AR27">
            <v>0</v>
          </cell>
        </row>
        <row r="28">
          <cell r="B28" t="str">
            <v>fenegriek poeder</v>
          </cell>
          <cell r="C28" t="str">
            <v>BJ</v>
          </cell>
          <cell r="D28">
            <v>1352</v>
          </cell>
          <cell r="E28">
            <v>8.84</v>
          </cell>
          <cell r="F28">
            <v>23</v>
          </cell>
          <cell r="G28">
            <v>58.35</v>
          </cell>
          <cell r="H28">
            <v>0</v>
          </cell>
          <cell r="I28">
            <v>6.41</v>
          </cell>
          <cell r="J28">
            <v>1.46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24.6</v>
          </cell>
          <cell r="P28">
            <v>3</v>
          </cell>
          <cell r="Q28">
            <v>0.32</v>
          </cell>
          <cell r="R28">
            <v>0.37</v>
          </cell>
          <cell r="S28">
            <v>1.64</v>
          </cell>
          <cell r="T28">
            <v>0</v>
          </cell>
          <cell r="U28">
            <v>0.6</v>
          </cell>
          <cell r="V28">
            <v>0</v>
          </cell>
          <cell r="W28">
            <v>57</v>
          </cell>
          <cell r="X28">
            <v>0</v>
          </cell>
          <cell r="Y28">
            <v>3</v>
          </cell>
          <cell r="Z28">
            <v>0</v>
          </cell>
          <cell r="AA28">
            <v>0</v>
          </cell>
          <cell r="AB28">
            <v>0</v>
          </cell>
          <cell r="AC28">
            <v>176</v>
          </cell>
          <cell r="AD28">
            <v>296</v>
          </cell>
          <cell r="AE28">
            <v>191</v>
          </cell>
          <cell r="AF28">
            <v>1.11</v>
          </cell>
          <cell r="AG28">
            <v>0</v>
          </cell>
          <cell r="AH28">
            <v>0</v>
          </cell>
          <cell r="AI28">
            <v>0</v>
          </cell>
          <cell r="AJ28">
            <v>33.5</v>
          </cell>
          <cell r="AK28">
            <v>1.23</v>
          </cell>
          <cell r="AL28">
            <v>0</v>
          </cell>
          <cell r="AM28">
            <v>0</v>
          </cell>
          <cell r="AN28">
            <v>6.3</v>
          </cell>
          <cell r="AO28">
            <v>2.5</v>
          </cell>
          <cell r="AP28">
            <v>770</v>
          </cell>
          <cell r="AQ28">
            <v>67</v>
          </cell>
          <cell r="AR28">
            <v>0</v>
          </cell>
        </row>
        <row r="29">
          <cell r="B29" t="str">
            <v>galanga poeder</v>
          </cell>
          <cell r="C29" t="str">
            <v>BJ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</row>
        <row r="30">
          <cell r="B30" t="str">
            <v>garnalen gedroogd</v>
          </cell>
          <cell r="C30" t="str">
            <v>BJ</v>
          </cell>
          <cell r="D30">
            <v>1147</v>
          </cell>
          <cell r="E30">
            <v>34</v>
          </cell>
          <cell r="F30">
            <v>63</v>
          </cell>
          <cell r="G30">
            <v>1</v>
          </cell>
          <cell r="H30">
            <v>0</v>
          </cell>
          <cell r="I30">
            <v>2</v>
          </cell>
          <cell r="J30">
            <v>1</v>
          </cell>
          <cell r="K30">
            <v>0.8</v>
          </cell>
          <cell r="L30">
            <v>1.4</v>
          </cell>
          <cell r="M30">
            <v>0</v>
          </cell>
          <cell r="N30">
            <v>500</v>
          </cell>
          <cell r="O30">
            <v>0</v>
          </cell>
          <cell r="P30">
            <v>0</v>
          </cell>
          <cell r="Q30">
            <v>0.1</v>
          </cell>
          <cell r="R30">
            <v>0.08</v>
          </cell>
          <cell r="S30">
            <v>7.2</v>
          </cell>
          <cell r="T30">
            <v>0</v>
          </cell>
          <cell r="U30">
            <v>4</v>
          </cell>
          <cell r="V30">
            <v>0</v>
          </cell>
          <cell r="W30">
            <v>20</v>
          </cell>
          <cell r="X30">
            <v>5</v>
          </cell>
          <cell r="Y30">
            <v>3</v>
          </cell>
          <cell r="Z30">
            <v>1</v>
          </cell>
          <cell r="AA30">
            <v>0</v>
          </cell>
          <cell r="AB30">
            <v>0</v>
          </cell>
          <cell r="AC30">
            <v>400</v>
          </cell>
          <cell r="AD30">
            <v>500</v>
          </cell>
          <cell r="AE30">
            <v>200</v>
          </cell>
          <cell r="AF30">
            <v>1.4</v>
          </cell>
          <cell r="AG30">
            <v>0</v>
          </cell>
          <cell r="AH30">
            <v>0</v>
          </cell>
          <cell r="AI30">
            <v>0</v>
          </cell>
          <cell r="AJ30">
            <v>4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3</v>
          </cell>
          <cell r="AP30">
            <v>500</v>
          </cell>
          <cell r="AQ30">
            <v>4000</v>
          </cell>
          <cell r="AR30">
            <v>0</v>
          </cell>
        </row>
        <row r="31">
          <cell r="B31" t="str">
            <v>garnalenpasta trassie</v>
          </cell>
          <cell r="C31" t="str">
            <v>BJ</v>
          </cell>
          <cell r="D31">
            <v>849.9204</v>
          </cell>
          <cell r="E31">
            <v>55</v>
          </cell>
          <cell r="F31">
            <v>37</v>
          </cell>
          <cell r="G31">
            <v>3</v>
          </cell>
          <cell r="H31">
            <v>0</v>
          </cell>
          <cell r="I31">
            <v>5</v>
          </cell>
          <cell r="J31">
            <v>1</v>
          </cell>
          <cell r="K31">
            <v>0</v>
          </cell>
          <cell r="L31">
            <v>0</v>
          </cell>
          <cell r="M31">
            <v>0</v>
          </cell>
          <cell r="N31">
            <v>200</v>
          </cell>
          <cell r="O31">
            <v>2.7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100</v>
          </cell>
          <cell r="AD31">
            <v>250</v>
          </cell>
          <cell r="AE31">
            <v>4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3.1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800</v>
          </cell>
          <cell r="AQ31">
            <v>14360</v>
          </cell>
          <cell r="AR31">
            <v>0</v>
          </cell>
        </row>
        <row r="32">
          <cell r="B32" t="str">
            <v>geelwortel poeder</v>
          </cell>
          <cell r="C32" t="str">
            <v>BJ</v>
          </cell>
          <cell r="D32">
            <v>1482</v>
          </cell>
          <cell r="E32">
            <v>11.4</v>
          </cell>
          <cell r="F32">
            <v>7.8</v>
          </cell>
          <cell r="G32">
            <v>64.9</v>
          </cell>
          <cell r="H32">
            <v>3.2</v>
          </cell>
          <cell r="I32">
            <v>9.8</v>
          </cell>
          <cell r="J32">
            <v>3.1</v>
          </cell>
          <cell r="K32">
            <v>1.6</v>
          </cell>
          <cell r="L32">
            <v>2.2</v>
          </cell>
          <cell r="M32">
            <v>0</v>
          </cell>
          <cell r="N32">
            <v>0</v>
          </cell>
          <cell r="O32">
            <v>21</v>
          </cell>
          <cell r="P32">
            <v>0</v>
          </cell>
          <cell r="Q32">
            <v>0.15</v>
          </cell>
          <cell r="R32">
            <v>0.23</v>
          </cell>
          <cell r="S32">
            <v>5.14</v>
          </cell>
          <cell r="T32">
            <v>0</v>
          </cell>
          <cell r="U32">
            <v>1.8</v>
          </cell>
          <cell r="V32">
            <v>0</v>
          </cell>
          <cell r="W32">
            <v>39</v>
          </cell>
          <cell r="X32">
            <v>0</v>
          </cell>
          <cell r="Y32">
            <v>25.9</v>
          </cell>
          <cell r="Z32">
            <v>0</v>
          </cell>
          <cell r="AA32">
            <v>3.1</v>
          </cell>
          <cell r="AB32">
            <v>13.4</v>
          </cell>
          <cell r="AC32">
            <v>183</v>
          </cell>
          <cell r="AD32">
            <v>268</v>
          </cell>
          <cell r="AE32">
            <v>193</v>
          </cell>
          <cell r="AF32">
            <v>0.6</v>
          </cell>
          <cell r="AG32">
            <v>0</v>
          </cell>
          <cell r="AH32">
            <v>0</v>
          </cell>
          <cell r="AI32">
            <v>0</v>
          </cell>
          <cell r="AJ32">
            <v>41.4</v>
          </cell>
          <cell r="AK32">
            <v>7.83</v>
          </cell>
          <cell r="AL32">
            <v>0</v>
          </cell>
          <cell r="AM32">
            <v>0</v>
          </cell>
          <cell r="AN32">
            <v>4.5</v>
          </cell>
          <cell r="AO32">
            <v>4.35</v>
          </cell>
          <cell r="AP32">
            <v>2525</v>
          </cell>
          <cell r="AQ32">
            <v>38</v>
          </cell>
          <cell r="AR32">
            <v>0</v>
          </cell>
        </row>
        <row r="33">
          <cell r="B33" t="str">
            <v>gehakt hoh rauw</v>
          </cell>
          <cell r="C33" t="str">
            <v>BJ</v>
          </cell>
          <cell r="D33">
            <v>1100</v>
          </cell>
          <cell r="E33">
            <v>60</v>
          </cell>
          <cell r="F33">
            <v>17.7</v>
          </cell>
          <cell r="G33">
            <v>0</v>
          </cell>
          <cell r="H33">
            <v>0</v>
          </cell>
          <cell r="I33">
            <v>22</v>
          </cell>
          <cell r="J33">
            <v>9</v>
          </cell>
          <cell r="K33">
            <v>10</v>
          </cell>
          <cell r="L33">
            <v>1</v>
          </cell>
          <cell r="M33">
            <v>0</v>
          </cell>
          <cell r="N33">
            <v>63</v>
          </cell>
          <cell r="O33">
            <v>0</v>
          </cell>
          <cell r="P33">
            <v>13</v>
          </cell>
          <cell r="Q33">
            <v>0.18</v>
          </cell>
          <cell r="R33">
            <v>0.15</v>
          </cell>
          <cell r="S33">
            <v>6.2</v>
          </cell>
          <cell r="T33">
            <v>0</v>
          </cell>
          <cell r="U33">
            <v>0.09</v>
          </cell>
          <cell r="V33">
            <v>0</v>
          </cell>
          <cell r="W33">
            <v>4</v>
          </cell>
          <cell r="X33">
            <v>1.4</v>
          </cell>
          <cell r="Y33">
            <v>23</v>
          </cell>
          <cell r="Z33">
            <v>0.4</v>
          </cell>
          <cell r="AA33">
            <v>0.1</v>
          </cell>
          <cell r="AB33">
            <v>0</v>
          </cell>
          <cell r="AC33">
            <v>10</v>
          </cell>
          <cell r="AD33">
            <v>138</v>
          </cell>
          <cell r="AE33">
            <v>20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1.5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2.4</v>
          </cell>
          <cell r="AP33">
            <v>275</v>
          </cell>
          <cell r="AQ33">
            <v>70</v>
          </cell>
          <cell r="AR33">
            <v>0</v>
          </cell>
        </row>
        <row r="34">
          <cell r="B34" t="str">
            <v>gehakt rund rauw</v>
          </cell>
          <cell r="C34" t="str">
            <v>BJ</v>
          </cell>
          <cell r="D34">
            <v>950</v>
          </cell>
          <cell r="E34">
            <v>63</v>
          </cell>
          <cell r="F34">
            <v>19</v>
          </cell>
          <cell r="G34">
            <v>0.9</v>
          </cell>
          <cell r="H34">
            <v>0</v>
          </cell>
          <cell r="I34">
            <v>16</v>
          </cell>
          <cell r="J34">
            <v>7.5</v>
          </cell>
          <cell r="K34">
            <v>7.3</v>
          </cell>
          <cell r="L34">
            <v>0.5</v>
          </cell>
          <cell r="M34">
            <v>0</v>
          </cell>
          <cell r="N34">
            <v>68</v>
          </cell>
          <cell r="O34">
            <v>0</v>
          </cell>
          <cell r="P34">
            <v>17</v>
          </cell>
          <cell r="Q34">
            <v>0.03</v>
          </cell>
          <cell r="R34">
            <v>0.07</v>
          </cell>
          <cell r="S34">
            <v>4</v>
          </cell>
          <cell r="T34">
            <v>0</v>
          </cell>
          <cell r="U34">
            <v>0.17</v>
          </cell>
          <cell r="V34">
            <v>0</v>
          </cell>
          <cell r="W34">
            <v>5</v>
          </cell>
          <cell r="X34">
            <v>2.2</v>
          </cell>
          <cell r="Y34">
            <v>22</v>
          </cell>
          <cell r="Z34">
            <v>0.1</v>
          </cell>
          <cell r="AA34">
            <v>0.2</v>
          </cell>
          <cell r="AB34">
            <v>0</v>
          </cell>
          <cell r="AC34">
            <v>9.5</v>
          </cell>
          <cell r="AD34">
            <v>176</v>
          </cell>
          <cell r="AE34">
            <v>27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4.79</v>
          </cell>
          <cell r="AP34">
            <v>290</v>
          </cell>
          <cell r="AQ34">
            <v>68</v>
          </cell>
          <cell r="AR34">
            <v>0</v>
          </cell>
        </row>
        <row r="35">
          <cell r="B35" t="str">
            <v>gemberwortel poeder</v>
          </cell>
          <cell r="C35" t="str">
            <v>BJ</v>
          </cell>
          <cell r="D35">
            <v>1452</v>
          </cell>
          <cell r="E35">
            <v>9.38</v>
          </cell>
          <cell r="F35">
            <v>9.12</v>
          </cell>
          <cell r="G35">
            <v>70.79</v>
          </cell>
          <cell r="H35">
            <v>3.39</v>
          </cell>
          <cell r="I35">
            <v>5.95</v>
          </cell>
          <cell r="J35">
            <v>1.94</v>
          </cell>
          <cell r="K35">
            <v>1</v>
          </cell>
          <cell r="L35">
            <v>1.31</v>
          </cell>
          <cell r="M35">
            <v>0</v>
          </cell>
          <cell r="N35">
            <v>0</v>
          </cell>
          <cell r="O35">
            <v>12.5</v>
          </cell>
          <cell r="P35">
            <v>7</v>
          </cell>
          <cell r="Q35">
            <v>0.05</v>
          </cell>
          <cell r="R35">
            <v>0.19</v>
          </cell>
          <cell r="S35">
            <v>5.16</v>
          </cell>
          <cell r="T35">
            <v>0</v>
          </cell>
          <cell r="U35">
            <v>0.84</v>
          </cell>
          <cell r="V35">
            <v>0</v>
          </cell>
          <cell r="W35">
            <v>39</v>
          </cell>
          <cell r="X35">
            <v>0</v>
          </cell>
          <cell r="Y35">
            <v>7</v>
          </cell>
          <cell r="Z35">
            <v>0</v>
          </cell>
          <cell r="AA35">
            <v>18</v>
          </cell>
          <cell r="AB35">
            <v>0.8</v>
          </cell>
          <cell r="AC35">
            <v>116</v>
          </cell>
          <cell r="AD35">
            <v>148</v>
          </cell>
          <cell r="AE35">
            <v>184</v>
          </cell>
          <cell r="AF35">
            <v>0.48</v>
          </cell>
          <cell r="AG35">
            <v>0</v>
          </cell>
          <cell r="AH35">
            <v>0</v>
          </cell>
          <cell r="AI35">
            <v>0</v>
          </cell>
          <cell r="AJ35">
            <v>11.5</v>
          </cell>
          <cell r="AK35">
            <v>26.5</v>
          </cell>
          <cell r="AL35">
            <v>0</v>
          </cell>
          <cell r="AM35">
            <v>0</v>
          </cell>
          <cell r="AN35">
            <v>38.5</v>
          </cell>
          <cell r="AO35">
            <v>4.72</v>
          </cell>
          <cell r="AP35">
            <v>1343</v>
          </cell>
          <cell r="AQ35">
            <v>32</v>
          </cell>
          <cell r="AR35">
            <v>0</v>
          </cell>
        </row>
        <row r="36">
          <cell r="B36" t="str">
            <v>honing</v>
          </cell>
          <cell r="C36" t="str">
            <v>BJ</v>
          </cell>
          <cell r="D36">
            <v>1280</v>
          </cell>
          <cell r="E36">
            <v>19</v>
          </cell>
          <cell r="F36">
            <v>0.35</v>
          </cell>
          <cell r="G36">
            <v>78</v>
          </cell>
          <cell r="H36">
            <v>78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0.2</v>
          </cell>
          <cell r="P36">
            <v>0</v>
          </cell>
          <cell r="Q36">
            <v>0</v>
          </cell>
          <cell r="R36">
            <v>0.03</v>
          </cell>
          <cell r="S36">
            <v>0.12</v>
          </cell>
          <cell r="T36">
            <v>0.07</v>
          </cell>
          <cell r="U36">
            <v>0.03</v>
          </cell>
          <cell r="V36">
            <v>0</v>
          </cell>
          <cell r="W36">
            <v>2</v>
          </cell>
          <cell r="X36">
            <v>0</v>
          </cell>
          <cell r="Y36">
            <v>0.5</v>
          </cell>
          <cell r="Z36">
            <v>0</v>
          </cell>
          <cell r="AA36">
            <v>0</v>
          </cell>
          <cell r="AB36">
            <v>0</v>
          </cell>
          <cell r="AC36">
            <v>5</v>
          </cell>
          <cell r="AD36">
            <v>3</v>
          </cell>
          <cell r="AE36">
            <v>2</v>
          </cell>
          <cell r="AF36">
            <v>0.06</v>
          </cell>
          <cell r="AG36">
            <v>0</v>
          </cell>
          <cell r="AH36">
            <v>0</v>
          </cell>
          <cell r="AI36">
            <v>0</v>
          </cell>
          <cell r="AJ36">
            <v>0.8</v>
          </cell>
          <cell r="AK36">
            <v>0.08</v>
          </cell>
          <cell r="AL36">
            <v>0</v>
          </cell>
          <cell r="AM36">
            <v>0</v>
          </cell>
          <cell r="AN36">
            <v>0.8</v>
          </cell>
          <cell r="AO36">
            <v>0.22</v>
          </cell>
          <cell r="AP36">
            <v>51</v>
          </cell>
          <cell r="AQ36">
            <v>6</v>
          </cell>
          <cell r="AR36">
            <v>0</v>
          </cell>
        </row>
        <row r="37">
          <cell r="B37" t="str">
            <v>kaas Edammer 40+</v>
          </cell>
          <cell r="C37" t="str">
            <v>BJ</v>
          </cell>
          <cell r="D37">
            <v>1494.6876</v>
          </cell>
          <cell r="E37">
            <v>41.56</v>
          </cell>
          <cell r="F37">
            <v>24.99</v>
          </cell>
          <cell r="G37">
            <v>1.43</v>
          </cell>
          <cell r="H37">
            <v>1.4299999475479126</v>
          </cell>
          <cell r="I37">
            <v>27.8</v>
          </cell>
          <cell r="J37">
            <v>17.572</v>
          </cell>
          <cell r="K37">
            <v>8.125</v>
          </cell>
          <cell r="L37">
            <v>0.665</v>
          </cell>
          <cell r="M37">
            <v>0</v>
          </cell>
          <cell r="N37">
            <v>89</v>
          </cell>
          <cell r="O37">
            <v>0</v>
          </cell>
          <cell r="P37">
            <v>243</v>
          </cell>
          <cell r="Q37">
            <v>0.037</v>
          </cell>
          <cell r="R37">
            <v>0.389</v>
          </cell>
          <cell r="S37">
            <v>0.082</v>
          </cell>
          <cell r="T37">
            <v>0.281</v>
          </cell>
          <cell r="U37">
            <v>0.076</v>
          </cell>
          <cell r="V37">
            <v>0</v>
          </cell>
          <cell r="W37">
            <v>16</v>
          </cell>
          <cell r="X37">
            <v>1.54</v>
          </cell>
          <cell r="Y37">
            <v>0</v>
          </cell>
          <cell r="Z37">
            <v>0</v>
          </cell>
          <cell r="AA37">
            <v>0.24</v>
          </cell>
          <cell r="AB37">
            <v>2.3</v>
          </cell>
          <cell r="AC37">
            <v>731</v>
          </cell>
          <cell r="AD37">
            <v>536</v>
          </cell>
          <cell r="AE37">
            <v>30</v>
          </cell>
          <cell r="AF37">
            <v>0.036</v>
          </cell>
          <cell r="AG37">
            <v>0</v>
          </cell>
          <cell r="AH37">
            <v>0</v>
          </cell>
          <cell r="AI37">
            <v>0</v>
          </cell>
          <cell r="AJ37">
            <v>0.44</v>
          </cell>
          <cell r="AK37">
            <v>0.011</v>
          </cell>
          <cell r="AL37">
            <v>0</v>
          </cell>
          <cell r="AM37">
            <v>0</v>
          </cell>
          <cell r="AN37">
            <v>14.5</v>
          </cell>
          <cell r="AO37">
            <v>3.75</v>
          </cell>
          <cell r="AP37">
            <v>188</v>
          </cell>
          <cell r="AQ37">
            <v>965</v>
          </cell>
          <cell r="AR37">
            <v>0</v>
          </cell>
        </row>
        <row r="38">
          <cell r="B38" t="str">
            <v>kaas feta</v>
          </cell>
          <cell r="C38" t="str">
            <v>BJ</v>
          </cell>
          <cell r="D38">
            <v>1105.3152</v>
          </cell>
          <cell r="E38">
            <v>55.22</v>
          </cell>
          <cell r="F38">
            <v>14.21</v>
          </cell>
          <cell r="G38">
            <v>4.09</v>
          </cell>
          <cell r="H38">
            <v>4.090000152587891</v>
          </cell>
          <cell r="I38">
            <v>21.28</v>
          </cell>
          <cell r="J38">
            <v>14.946</v>
          </cell>
          <cell r="K38">
            <v>4.623</v>
          </cell>
          <cell r="L38">
            <v>0.591</v>
          </cell>
          <cell r="M38">
            <v>0</v>
          </cell>
          <cell r="N38">
            <v>89</v>
          </cell>
          <cell r="O38">
            <v>0</v>
          </cell>
          <cell r="P38">
            <v>125</v>
          </cell>
          <cell r="Q38">
            <v>0.154</v>
          </cell>
          <cell r="R38">
            <v>0.844</v>
          </cell>
          <cell r="S38">
            <v>0.991</v>
          </cell>
          <cell r="T38">
            <v>0.967</v>
          </cell>
          <cell r="U38">
            <v>0.424</v>
          </cell>
          <cell r="V38">
            <v>0</v>
          </cell>
          <cell r="W38">
            <v>32</v>
          </cell>
          <cell r="X38">
            <v>1.69</v>
          </cell>
          <cell r="Y38">
            <v>0</v>
          </cell>
          <cell r="Z38">
            <v>0</v>
          </cell>
          <cell r="AA38">
            <v>0.18</v>
          </cell>
          <cell r="AB38">
            <v>1.8</v>
          </cell>
          <cell r="AC38">
            <v>493</v>
          </cell>
          <cell r="AD38">
            <v>337</v>
          </cell>
          <cell r="AE38">
            <v>19</v>
          </cell>
          <cell r="AF38">
            <v>0.032</v>
          </cell>
          <cell r="AG38">
            <v>0</v>
          </cell>
          <cell r="AH38">
            <v>0</v>
          </cell>
          <cell r="AI38">
            <v>0</v>
          </cell>
          <cell r="AJ38">
            <v>0.65</v>
          </cell>
          <cell r="AK38">
            <v>0.028</v>
          </cell>
          <cell r="AL38">
            <v>0</v>
          </cell>
          <cell r="AM38">
            <v>0</v>
          </cell>
          <cell r="AN38">
            <v>15</v>
          </cell>
          <cell r="AO38">
            <v>2.88</v>
          </cell>
          <cell r="AP38">
            <v>62</v>
          </cell>
          <cell r="AQ38">
            <v>1116</v>
          </cell>
          <cell r="AR38">
            <v>0</v>
          </cell>
        </row>
        <row r="39">
          <cell r="B39" t="str">
            <v>kaas Gouda 48+</v>
          </cell>
          <cell r="C39" t="str">
            <v>BJ</v>
          </cell>
          <cell r="D39">
            <v>1550</v>
          </cell>
          <cell r="E39">
            <v>42</v>
          </cell>
          <cell r="F39">
            <v>24.5</v>
          </cell>
          <cell r="G39">
            <v>2.22</v>
          </cell>
          <cell r="H39">
            <v>2.22</v>
          </cell>
          <cell r="I39">
            <v>29</v>
          </cell>
          <cell r="J39">
            <v>19</v>
          </cell>
          <cell r="K39">
            <v>8</v>
          </cell>
          <cell r="L39">
            <v>0.8</v>
          </cell>
          <cell r="M39">
            <v>0</v>
          </cell>
          <cell r="N39">
            <v>110</v>
          </cell>
          <cell r="O39">
            <v>0</v>
          </cell>
          <cell r="P39">
            <v>175</v>
          </cell>
          <cell r="Q39">
            <v>0.03</v>
          </cell>
          <cell r="R39">
            <v>0.2</v>
          </cell>
          <cell r="S39">
            <v>0.07</v>
          </cell>
          <cell r="T39">
            <v>0.34</v>
          </cell>
          <cell r="U39">
            <v>0.07</v>
          </cell>
          <cell r="V39">
            <v>0</v>
          </cell>
          <cell r="W39">
            <v>15</v>
          </cell>
          <cell r="X39">
            <v>0.5</v>
          </cell>
          <cell r="Y39">
            <v>1</v>
          </cell>
          <cell r="Z39">
            <v>0.6</v>
          </cell>
          <cell r="AA39">
            <v>0.3</v>
          </cell>
          <cell r="AB39">
            <v>2.3</v>
          </cell>
          <cell r="AC39">
            <v>750</v>
          </cell>
          <cell r="AD39">
            <v>450</v>
          </cell>
          <cell r="AE39">
            <v>30</v>
          </cell>
          <cell r="AF39">
            <v>0.04</v>
          </cell>
          <cell r="AG39">
            <v>0</v>
          </cell>
          <cell r="AH39">
            <v>0</v>
          </cell>
          <cell r="AI39">
            <v>0</v>
          </cell>
          <cell r="AJ39">
            <v>0.2</v>
          </cell>
          <cell r="AK39">
            <v>0.01</v>
          </cell>
          <cell r="AL39">
            <v>0</v>
          </cell>
          <cell r="AM39">
            <v>0</v>
          </cell>
          <cell r="AN39">
            <v>14.5</v>
          </cell>
          <cell r="AO39">
            <v>3.7</v>
          </cell>
          <cell r="AP39">
            <v>90</v>
          </cell>
          <cell r="AQ39">
            <v>900</v>
          </cell>
          <cell r="AR39">
            <v>0</v>
          </cell>
        </row>
        <row r="40">
          <cell r="B40" t="str">
            <v>kaneel poeder</v>
          </cell>
          <cell r="C40" t="str">
            <v>BJ</v>
          </cell>
          <cell r="D40">
            <v>1050</v>
          </cell>
          <cell r="E40">
            <v>10.7</v>
          </cell>
          <cell r="F40">
            <v>3.85</v>
          </cell>
          <cell r="G40">
            <v>70</v>
          </cell>
          <cell r="H40">
            <v>2</v>
          </cell>
          <cell r="I40">
            <v>2</v>
          </cell>
          <cell r="J40">
            <v>0.5</v>
          </cell>
          <cell r="K40">
            <v>0.2</v>
          </cell>
          <cell r="L40">
            <v>0.07</v>
          </cell>
          <cell r="M40">
            <v>0</v>
          </cell>
          <cell r="N40">
            <v>0</v>
          </cell>
          <cell r="O40">
            <v>30</v>
          </cell>
          <cell r="P40">
            <v>20</v>
          </cell>
          <cell r="Q40">
            <v>0.1</v>
          </cell>
          <cell r="R40">
            <v>0.1</v>
          </cell>
          <cell r="S40">
            <v>1.3</v>
          </cell>
          <cell r="T40">
            <v>0.36</v>
          </cell>
          <cell r="U40">
            <v>0.16</v>
          </cell>
          <cell r="V40">
            <v>0</v>
          </cell>
          <cell r="W40">
            <v>6</v>
          </cell>
          <cell r="X40">
            <v>0</v>
          </cell>
          <cell r="Y40">
            <v>5</v>
          </cell>
          <cell r="Z40">
            <v>0</v>
          </cell>
          <cell r="AA40">
            <v>2.32</v>
          </cell>
          <cell r="AB40">
            <v>31</v>
          </cell>
          <cell r="AC40">
            <v>1100</v>
          </cell>
          <cell r="AD40">
            <v>62</v>
          </cell>
          <cell r="AE40">
            <v>60</v>
          </cell>
          <cell r="AF40">
            <v>0.34</v>
          </cell>
          <cell r="AG40">
            <v>0</v>
          </cell>
          <cell r="AH40">
            <v>0</v>
          </cell>
          <cell r="AI40">
            <v>0</v>
          </cell>
          <cell r="AJ40">
            <v>10</v>
          </cell>
          <cell r="AK40">
            <v>17</v>
          </cell>
          <cell r="AL40">
            <v>0</v>
          </cell>
          <cell r="AM40">
            <v>0</v>
          </cell>
          <cell r="AN40">
            <v>3</v>
          </cell>
          <cell r="AO40">
            <v>1.85</v>
          </cell>
          <cell r="AP40">
            <v>450</v>
          </cell>
          <cell r="AQ40">
            <v>20</v>
          </cell>
          <cell r="AR40">
            <v>0</v>
          </cell>
        </row>
        <row r="41">
          <cell r="B41" t="str">
            <v>kardemom poeder</v>
          </cell>
          <cell r="C41" t="str">
            <v>BJ</v>
          </cell>
          <cell r="D41">
            <v>1302</v>
          </cell>
          <cell r="E41">
            <v>8.28</v>
          </cell>
          <cell r="F41">
            <v>10.76</v>
          </cell>
          <cell r="G41">
            <v>68.47</v>
          </cell>
          <cell r="H41">
            <v>0</v>
          </cell>
          <cell r="I41">
            <v>6.7</v>
          </cell>
          <cell r="J41">
            <v>0.68</v>
          </cell>
          <cell r="K41">
            <v>0.87</v>
          </cell>
          <cell r="L41">
            <v>0.43</v>
          </cell>
          <cell r="M41">
            <v>0</v>
          </cell>
          <cell r="N41">
            <v>0</v>
          </cell>
          <cell r="O41">
            <v>28</v>
          </cell>
          <cell r="P41">
            <v>0</v>
          </cell>
          <cell r="Q41">
            <v>0.2</v>
          </cell>
          <cell r="R41">
            <v>0.18</v>
          </cell>
          <cell r="S41">
            <v>1.1</v>
          </cell>
          <cell r="T41">
            <v>0</v>
          </cell>
          <cell r="U41">
            <v>0.23</v>
          </cell>
          <cell r="V41">
            <v>0</v>
          </cell>
          <cell r="W41">
            <v>0</v>
          </cell>
          <cell r="X41">
            <v>0</v>
          </cell>
          <cell r="Y41">
            <v>21</v>
          </cell>
          <cell r="Z41">
            <v>0</v>
          </cell>
          <cell r="AA41">
            <v>0</v>
          </cell>
          <cell r="AB41">
            <v>0</v>
          </cell>
          <cell r="AC41">
            <v>383</v>
          </cell>
          <cell r="AD41">
            <v>178</v>
          </cell>
          <cell r="AE41">
            <v>229</v>
          </cell>
          <cell r="AF41">
            <v>0.38</v>
          </cell>
          <cell r="AG41">
            <v>0</v>
          </cell>
          <cell r="AH41">
            <v>0</v>
          </cell>
          <cell r="AI41">
            <v>0</v>
          </cell>
          <cell r="AJ41">
            <v>14</v>
          </cell>
          <cell r="AK41">
            <v>28</v>
          </cell>
          <cell r="AL41">
            <v>0</v>
          </cell>
          <cell r="AM41">
            <v>0</v>
          </cell>
          <cell r="AN41">
            <v>0</v>
          </cell>
          <cell r="AO41">
            <v>7.47</v>
          </cell>
          <cell r="AP41">
            <v>1119</v>
          </cell>
          <cell r="AQ41">
            <v>18</v>
          </cell>
          <cell r="AR41">
            <v>0</v>
          </cell>
        </row>
        <row r="42">
          <cell r="B42" t="str">
            <v>karwij zaad gedroogd</v>
          </cell>
          <cell r="C42" t="str">
            <v>BJ</v>
          </cell>
          <cell r="D42">
            <v>1394.2043999999999</v>
          </cell>
          <cell r="E42">
            <v>9.87</v>
          </cell>
          <cell r="F42">
            <v>19.77</v>
          </cell>
          <cell r="G42">
            <v>49.9</v>
          </cell>
          <cell r="H42">
            <v>0.6399999856948853</v>
          </cell>
          <cell r="I42">
            <v>14.59</v>
          </cell>
          <cell r="J42">
            <v>0.62</v>
          </cell>
          <cell r="K42">
            <v>7.125</v>
          </cell>
          <cell r="L42">
            <v>3.272</v>
          </cell>
          <cell r="M42">
            <v>0</v>
          </cell>
          <cell r="N42">
            <v>0</v>
          </cell>
          <cell r="O42">
            <v>38</v>
          </cell>
          <cell r="P42">
            <v>18</v>
          </cell>
          <cell r="Q42">
            <v>0.383</v>
          </cell>
          <cell r="R42">
            <v>0.379</v>
          </cell>
          <cell r="S42">
            <v>3.606</v>
          </cell>
          <cell r="T42">
            <v>0</v>
          </cell>
          <cell r="U42">
            <v>0.36</v>
          </cell>
          <cell r="V42">
            <v>0</v>
          </cell>
          <cell r="W42">
            <v>10</v>
          </cell>
          <cell r="X42">
            <v>0</v>
          </cell>
          <cell r="Y42">
            <v>21</v>
          </cell>
          <cell r="Z42">
            <v>0</v>
          </cell>
          <cell r="AA42">
            <v>2.5</v>
          </cell>
          <cell r="AB42">
            <v>0</v>
          </cell>
          <cell r="AC42">
            <v>689</v>
          </cell>
          <cell r="AD42">
            <v>568</v>
          </cell>
          <cell r="AE42">
            <v>258</v>
          </cell>
          <cell r="AF42">
            <v>0.91</v>
          </cell>
          <cell r="AG42">
            <v>0</v>
          </cell>
          <cell r="AH42">
            <v>0</v>
          </cell>
          <cell r="AI42">
            <v>0</v>
          </cell>
          <cell r="AJ42">
            <v>16.23</v>
          </cell>
          <cell r="AK42">
            <v>1.3</v>
          </cell>
          <cell r="AL42">
            <v>0</v>
          </cell>
          <cell r="AM42">
            <v>0</v>
          </cell>
          <cell r="AN42">
            <v>12.1</v>
          </cell>
          <cell r="AO42">
            <v>5.5</v>
          </cell>
          <cell r="AP42">
            <v>1351</v>
          </cell>
          <cell r="AQ42">
            <v>17</v>
          </cell>
          <cell r="AR42">
            <v>0</v>
          </cell>
        </row>
        <row r="43">
          <cell r="B43" t="str">
            <v>katjang pedis</v>
          </cell>
          <cell r="C43" t="str">
            <v>BJ</v>
          </cell>
          <cell r="D43">
            <v>2270</v>
          </cell>
          <cell r="E43">
            <v>3</v>
          </cell>
          <cell r="F43">
            <v>17</v>
          </cell>
          <cell r="G43">
            <v>42</v>
          </cell>
          <cell r="H43">
            <v>2</v>
          </cell>
          <cell r="I43">
            <v>34</v>
          </cell>
          <cell r="J43">
            <v>6.5</v>
          </cell>
          <cell r="K43">
            <v>12</v>
          </cell>
          <cell r="L43">
            <v>10</v>
          </cell>
          <cell r="M43">
            <v>0</v>
          </cell>
          <cell r="N43">
            <v>0</v>
          </cell>
          <cell r="O43">
            <v>5.3</v>
          </cell>
          <cell r="P43">
            <v>0</v>
          </cell>
          <cell r="Q43">
            <v>0.1</v>
          </cell>
          <cell r="R43">
            <v>0.06</v>
          </cell>
          <cell r="S43">
            <v>11.2</v>
          </cell>
          <cell r="T43">
            <v>0</v>
          </cell>
          <cell r="U43">
            <v>0.4</v>
          </cell>
          <cell r="V43">
            <v>0</v>
          </cell>
          <cell r="W43">
            <v>12</v>
          </cell>
          <cell r="X43">
            <v>0</v>
          </cell>
          <cell r="Y43">
            <v>0</v>
          </cell>
          <cell r="Z43">
            <v>0</v>
          </cell>
          <cell r="AA43">
            <v>3.8</v>
          </cell>
          <cell r="AB43">
            <v>0</v>
          </cell>
          <cell r="AC43">
            <v>30</v>
          </cell>
          <cell r="AD43">
            <v>280</v>
          </cell>
          <cell r="AE43">
            <v>148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0.8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1.5</v>
          </cell>
          <cell r="AP43">
            <v>487</v>
          </cell>
          <cell r="AQ43">
            <v>1000</v>
          </cell>
          <cell r="AR43">
            <v>0</v>
          </cell>
        </row>
        <row r="44">
          <cell r="B44" t="str">
            <v>kerrie poeder</v>
          </cell>
          <cell r="C44" t="str">
            <v>BJ</v>
          </cell>
          <cell r="D44">
            <v>1350</v>
          </cell>
          <cell r="E44">
            <v>10</v>
          </cell>
          <cell r="F44">
            <v>12.5</v>
          </cell>
          <cell r="G44">
            <v>55</v>
          </cell>
          <cell r="H44">
            <v>2.5</v>
          </cell>
          <cell r="I44">
            <v>13</v>
          </cell>
          <cell r="J44">
            <v>2.2</v>
          </cell>
          <cell r="K44">
            <v>5.5</v>
          </cell>
          <cell r="L44">
            <v>2.5</v>
          </cell>
          <cell r="M44">
            <v>0</v>
          </cell>
          <cell r="N44">
            <v>0</v>
          </cell>
          <cell r="O44">
            <v>30</v>
          </cell>
          <cell r="P44">
            <v>45</v>
          </cell>
          <cell r="Q44">
            <v>0.25</v>
          </cell>
          <cell r="R44">
            <v>0.28</v>
          </cell>
          <cell r="S44">
            <v>3.47</v>
          </cell>
          <cell r="T44">
            <v>0</v>
          </cell>
          <cell r="U44">
            <v>1.15</v>
          </cell>
          <cell r="V44">
            <v>0</v>
          </cell>
          <cell r="W44">
            <v>154</v>
          </cell>
          <cell r="X44">
            <v>0</v>
          </cell>
          <cell r="Y44">
            <v>11.4</v>
          </cell>
          <cell r="Z44">
            <v>0</v>
          </cell>
          <cell r="AA44">
            <v>22</v>
          </cell>
          <cell r="AB44">
            <v>99</v>
          </cell>
          <cell r="AC44">
            <v>480</v>
          </cell>
          <cell r="AD44">
            <v>340</v>
          </cell>
          <cell r="AE44">
            <v>250</v>
          </cell>
          <cell r="AF44">
            <v>0.8</v>
          </cell>
          <cell r="AG44">
            <v>0</v>
          </cell>
          <cell r="AH44">
            <v>0</v>
          </cell>
          <cell r="AI44">
            <v>0</v>
          </cell>
          <cell r="AJ44">
            <v>29</v>
          </cell>
          <cell r="AK44">
            <v>4.2</v>
          </cell>
          <cell r="AL44">
            <v>0</v>
          </cell>
          <cell r="AM44">
            <v>0</v>
          </cell>
          <cell r="AN44">
            <v>17</v>
          </cell>
          <cell r="AO44">
            <v>4</v>
          </cell>
          <cell r="AP44">
            <v>1400</v>
          </cell>
          <cell r="AQ44">
            <v>800</v>
          </cell>
          <cell r="AR44">
            <v>0</v>
          </cell>
        </row>
        <row r="45">
          <cell r="B45" t="str">
            <v>ketjap manis</v>
          </cell>
          <cell r="C45" t="str">
            <v>BJ</v>
          </cell>
          <cell r="D45">
            <v>1117</v>
          </cell>
          <cell r="E45">
            <v>33</v>
          </cell>
          <cell r="F45">
            <v>3.5</v>
          </cell>
          <cell r="G45">
            <v>62</v>
          </cell>
          <cell r="H45">
            <v>56</v>
          </cell>
          <cell r="I45">
            <v>0.1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0.05</v>
          </cell>
          <cell r="R45">
            <v>0.08</v>
          </cell>
          <cell r="S45">
            <v>3.4</v>
          </cell>
          <cell r="T45">
            <v>0</v>
          </cell>
          <cell r="U45">
            <v>0</v>
          </cell>
          <cell r="V45">
            <v>0</v>
          </cell>
          <cell r="W45">
            <v>8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60</v>
          </cell>
          <cell r="AD45">
            <v>50</v>
          </cell>
          <cell r="AE45">
            <v>37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5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0.2</v>
          </cell>
          <cell r="AP45">
            <v>500</v>
          </cell>
          <cell r="AQ45">
            <v>4500</v>
          </cell>
          <cell r="AR45">
            <v>0</v>
          </cell>
        </row>
        <row r="46">
          <cell r="B46" t="str">
            <v>kippenlever rauw</v>
          </cell>
          <cell r="C46" t="str">
            <v>BJ</v>
          </cell>
          <cell r="D46">
            <v>485.6688</v>
          </cell>
          <cell r="E46">
            <v>76.46</v>
          </cell>
          <cell r="F46">
            <v>16.92</v>
          </cell>
          <cell r="G46">
            <v>0</v>
          </cell>
          <cell r="H46">
            <v>0</v>
          </cell>
          <cell r="I46">
            <v>4.83</v>
          </cell>
          <cell r="J46">
            <v>1.563</v>
          </cell>
          <cell r="K46">
            <v>1.249</v>
          </cell>
          <cell r="L46">
            <v>1.306</v>
          </cell>
          <cell r="M46">
            <v>0</v>
          </cell>
          <cell r="N46">
            <v>345</v>
          </cell>
          <cell r="O46">
            <v>0</v>
          </cell>
          <cell r="P46">
            <v>3296</v>
          </cell>
          <cell r="Q46">
            <v>0.305</v>
          </cell>
          <cell r="R46">
            <v>1.778</v>
          </cell>
          <cell r="S46">
            <v>9.728</v>
          </cell>
          <cell r="T46">
            <v>6.233</v>
          </cell>
          <cell r="U46">
            <v>0.853</v>
          </cell>
          <cell r="V46">
            <v>0</v>
          </cell>
          <cell r="W46">
            <v>588</v>
          </cell>
          <cell r="X46">
            <v>16.58</v>
          </cell>
          <cell r="Y46">
            <v>17.9</v>
          </cell>
          <cell r="Z46">
            <v>0.6</v>
          </cell>
          <cell r="AA46">
            <v>0.7</v>
          </cell>
          <cell r="AB46">
            <v>0</v>
          </cell>
          <cell r="AC46">
            <v>8</v>
          </cell>
          <cell r="AD46">
            <v>297</v>
          </cell>
          <cell r="AE46">
            <v>19</v>
          </cell>
          <cell r="AF46">
            <v>0.492</v>
          </cell>
          <cell r="AG46">
            <v>0</v>
          </cell>
          <cell r="AH46">
            <v>0</v>
          </cell>
          <cell r="AI46">
            <v>0</v>
          </cell>
          <cell r="AJ46">
            <v>8.99</v>
          </cell>
          <cell r="AK46">
            <v>0.255</v>
          </cell>
          <cell r="AL46">
            <v>0</v>
          </cell>
          <cell r="AM46">
            <v>0</v>
          </cell>
          <cell r="AN46">
            <v>54.6</v>
          </cell>
          <cell r="AO46">
            <v>2.67</v>
          </cell>
          <cell r="AP46">
            <v>230</v>
          </cell>
          <cell r="AQ46">
            <v>71</v>
          </cell>
          <cell r="AR46">
            <v>0</v>
          </cell>
        </row>
        <row r="47">
          <cell r="B47" t="str">
            <v>knoflook rauw</v>
          </cell>
          <cell r="C47" t="str">
            <v>BJ</v>
          </cell>
          <cell r="D47">
            <v>575</v>
          </cell>
          <cell r="E47">
            <v>64</v>
          </cell>
          <cell r="F47">
            <v>6</v>
          </cell>
          <cell r="G47">
            <v>28</v>
          </cell>
          <cell r="H47">
            <v>22</v>
          </cell>
          <cell r="I47">
            <v>0.1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0.95</v>
          </cell>
          <cell r="P47">
            <v>0</v>
          </cell>
          <cell r="Q47">
            <v>0.2</v>
          </cell>
          <cell r="R47">
            <v>0.08</v>
          </cell>
          <cell r="S47">
            <v>0.6</v>
          </cell>
          <cell r="T47">
            <v>0</v>
          </cell>
          <cell r="U47">
            <v>0.39</v>
          </cell>
          <cell r="V47">
            <v>0</v>
          </cell>
          <cell r="W47">
            <v>4</v>
          </cell>
          <cell r="X47">
            <v>0</v>
          </cell>
          <cell r="Y47">
            <v>14</v>
          </cell>
          <cell r="Z47">
            <v>0</v>
          </cell>
          <cell r="AA47">
            <v>0</v>
          </cell>
          <cell r="AB47">
            <v>0</v>
          </cell>
          <cell r="AC47">
            <v>39</v>
          </cell>
          <cell r="AD47">
            <v>132</v>
          </cell>
          <cell r="AE47">
            <v>23</v>
          </cell>
          <cell r="AF47">
            <v>0.26</v>
          </cell>
          <cell r="AG47">
            <v>0</v>
          </cell>
          <cell r="AH47">
            <v>0</v>
          </cell>
          <cell r="AI47">
            <v>0</v>
          </cell>
          <cell r="AJ47">
            <v>1.4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1</v>
          </cell>
          <cell r="AP47">
            <v>620</v>
          </cell>
          <cell r="AQ47">
            <v>4</v>
          </cell>
          <cell r="AR47">
            <v>0</v>
          </cell>
        </row>
        <row r="48">
          <cell r="B48" t="str">
            <v>koffie zwart</v>
          </cell>
          <cell r="C48" t="str">
            <v>BJ</v>
          </cell>
          <cell r="D48">
            <v>4.1868</v>
          </cell>
          <cell r="E48">
            <v>100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0.01</v>
          </cell>
          <cell r="R48">
            <v>0.01</v>
          </cell>
          <cell r="S48">
            <v>0.4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4</v>
          </cell>
          <cell r="AD48">
            <v>0</v>
          </cell>
          <cell r="AE48">
            <v>6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0.2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0.01</v>
          </cell>
          <cell r="AP48">
            <v>78</v>
          </cell>
          <cell r="AQ48">
            <v>1</v>
          </cell>
          <cell r="AR48">
            <v>0</v>
          </cell>
        </row>
        <row r="49">
          <cell r="B49" t="str">
            <v>kokosmelk santen</v>
          </cell>
          <cell r="C49" t="str">
            <v>BJ</v>
          </cell>
          <cell r="D49">
            <v>2800</v>
          </cell>
          <cell r="E49">
            <v>18</v>
          </cell>
          <cell r="F49">
            <v>6</v>
          </cell>
          <cell r="G49">
            <v>7</v>
          </cell>
          <cell r="H49">
            <v>0</v>
          </cell>
          <cell r="I49">
            <v>69</v>
          </cell>
          <cell r="J49">
            <v>52</v>
          </cell>
          <cell r="K49">
            <v>2</v>
          </cell>
          <cell r="L49">
            <v>0.5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0.03</v>
          </cell>
          <cell r="R49">
            <v>0.05</v>
          </cell>
          <cell r="S49">
            <v>0.9</v>
          </cell>
          <cell r="T49">
            <v>0.5</v>
          </cell>
          <cell r="U49">
            <v>0.1</v>
          </cell>
          <cell r="V49">
            <v>0</v>
          </cell>
          <cell r="W49">
            <v>9</v>
          </cell>
          <cell r="X49">
            <v>0</v>
          </cell>
          <cell r="Y49">
            <v>1</v>
          </cell>
          <cell r="Z49">
            <v>0</v>
          </cell>
          <cell r="AA49">
            <v>1.4</v>
          </cell>
          <cell r="AB49">
            <v>0.1</v>
          </cell>
          <cell r="AC49">
            <v>23</v>
          </cell>
          <cell r="AD49">
            <v>170</v>
          </cell>
          <cell r="AE49">
            <v>73</v>
          </cell>
          <cell r="AF49">
            <v>0.2</v>
          </cell>
          <cell r="AG49">
            <v>0</v>
          </cell>
          <cell r="AH49">
            <v>0</v>
          </cell>
          <cell r="AI49">
            <v>0</v>
          </cell>
          <cell r="AJ49">
            <v>3.7</v>
          </cell>
          <cell r="AK49">
            <v>1</v>
          </cell>
          <cell r="AL49">
            <v>0</v>
          </cell>
          <cell r="AM49">
            <v>0</v>
          </cell>
          <cell r="AN49">
            <v>0</v>
          </cell>
          <cell r="AO49">
            <v>0.9</v>
          </cell>
          <cell r="AP49">
            <v>650</v>
          </cell>
          <cell r="AQ49">
            <v>30</v>
          </cell>
          <cell r="AR49">
            <v>0</v>
          </cell>
        </row>
        <row r="50">
          <cell r="B50" t="str">
            <v>komijnzaad poeder</v>
          </cell>
          <cell r="C50" t="str">
            <v>BJ</v>
          </cell>
          <cell r="D50">
            <v>1600</v>
          </cell>
          <cell r="E50">
            <v>9</v>
          </cell>
          <cell r="F50">
            <v>18</v>
          </cell>
          <cell r="G50">
            <v>44</v>
          </cell>
          <cell r="H50">
            <v>2.2</v>
          </cell>
          <cell r="I50">
            <v>22</v>
          </cell>
          <cell r="J50">
            <v>2</v>
          </cell>
          <cell r="K50">
            <v>14</v>
          </cell>
          <cell r="L50">
            <v>3</v>
          </cell>
          <cell r="M50">
            <v>0</v>
          </cell>
          <cell r="N50">
            <v>0</v>
          </cell>
          <cell r="O50">
            <v>10</v>
          </cell>
          <cell r="P50">
            <v>64</v>
          </cell>
          <cell r="Q50">
            <v>0.63</v>
          </cell>
          <cell r="R50">
            <v>0.33</v>
          </cell>
          <cell r="S50">
            <v>4.58</v>
          </cell>
          <cell r="T50">
            <v>0</v>
          </cell>
          <cell r="U50">
            <v>0.44</v>
          </cell>
          <cell r="V50">
            <v>0</v>
          </cell>
          <cell r="W50">
            <v>10</v>
          </cell>
          <cell r="X50">
            <v>0</v>
          </cell>
          <cell r="Y50">
            <v>7.7</v>
          </cell>
          <cell r="Z50">
            <v>0</v>
          </cell>
          <cell r="AA50">
            <v>3.3</v>
          </cell>
          <cell r="AB50">
            <v>5.4</v>
          </cell>
          <cell r="AC50">
            <v>931</v>
          </cell>
          <cell r="AD50">
            <v>499</v>
          </cell>
          <cell r="AE50">
            <v>366</v>
          </cell>
          <cell r="AF50">
            <v>0.87</v>
          </cell>
          <cell r="AG50">
            <v>0</v>
          </cell>
          <cell r="AH50">
            <v>0</v>
          </cell>
          <cell r="AI50">
            <v>0</v>
          </cell>
          <cell r="AJ50">
            <v>66.4</v>
          </cell>
          <cell r="AK50">
            <v>3.33</v>
          </cell>
          <cell r="AL50">
            <v>0</v>
          </cell>
          <cell r="AM50">
            <v>0</v>
          </cell>
          <cell r="AN50">
            <v>5.2</v>
          </cell>
          <cell r="AO50">
            <v>4.8</v>
          </cell>
          <cell r="AP50">
            <v>1788</v>
          </cell>
          <cell r="AQ50">
            <v>168</v>
          </cell>
          <cell r="AR50">
            <v>0</v>
          </cell>
        </row>
        <row r="51">
          <cell r="B51" t="str">
            <v>komkommer rauw z schil</v>
          </cell>
          <cell r="C51" t="str">
            <v>BJ</v>
          </cell>
          <cell r="D51">
            <v>50.2416</v>
          </cell>
          <cell r="E51">
            <v>96.73</v>
          </cell>
          <cell r="F51">
            <v>0.59</v>
          </cell>
          <cell r="G51">
            <v>2.16</v>
          </cell>
          <cell r="H51">
            <v>1.3799999952316284</v>
          </cell>
          <cell r="I51">
            <v>0.16</v>
          </cell>
          <cell r="J51">
            <v>0.013</v>
          </cell>
          <cell r="K51">
            <v>0.002</v>
          </cell>
          <cell r="L51">
            <v>0.003</v>
          </cell>
          <cell r="M51">
            <v>0</v>
          </cell>
          <cell r="N51">
            <v>0</v>
          </cell>
          <cell r="O51">
            <v>0.699999988079071</v>
          </cell>
          <cell r="P51">
            <v>4</v>
          </cell>
          <cell r="Q51">
            <v>0.031</v>
          </cell>
          <cell r="R51">
            <v>0.025</v>
          </cell>
          <cell r="S51">
            <v>0.037</v>
          </cell>
          <cell r="T51">
            <v>0.24</v>
          </cell>
          <cell r="U51">
            <v>0.051</v>
          </cell>
          <cell r="V51">
            <v>0</v>
          </cell>
          <cell r="W51">
            <v>14</v>
          </cell>
          <cell r="X51">
            <v>0</v>
          </cell>
          <cell r="Y51">
            <v>3.2</v>
          </cell>
          <cell r="Z51">
            <v>0</v>
          </cell>
          <cell r="AA51">
            <v>0.03</v>
          </cell>
          <cell r="AB51">
            <v>7.2</v>
          </cell>
          <cell r="AC51">
            <v>14</v>
          </cell>
          <cell r="AD51">
            <v>21</v>
          </cell>
          <cell r="AE51">
            <v>12</v>
          </cell>
          <cell r="AF51">
            <v>0.071</v>
          </cell>
          <cell r="AG51">
            <v>0</v>
          </cell>
          <cell r="AH51">
            <v>0</v>
          </cell>
          <cell r="AI51">
            <v>0</v>
          </cell>
          <cell r="AJ51">
            <v>0.22</v>
          </cell>
          <cell r="AK51">
            <v>0.073</v>
          </cell>
          <cell r="AL51">
            <v>0</v>
          </cell>
          <cell r="AM51">
            <v>0</v>
          </cell>
          <cell r="AN51">
            <v>0.1</v>
          </cell>
          <cell r="AO51">
            <v>0.17</v>
          </cell>
          <cell r="AP51">
            <v>136</v>
          </cell>
          <cell r="AQ51">
            <v>2</v>
          </cell>
          <cell r="AR51">
            <v>0</v>
          </cell>
        </row>
        <row r="52">
          <cell r="B52" t="str">
            <v>komkommer rauw m schil</v>
          </cell>
          <cell r="C52" t="str">
            <v>BJ</v>
          </cell>
          <cell r="D52">
            <v>62.802</v>
          </cell>
          <cell r="E52">
            <v>95.23</v>
          </cell>
          <cell r="F52">
            <v>0.65</v>
          </cell>
          <cell r="G52">
            <v>3.63</v>
          </cell>
          <cell r="H52">
            <v>1.6699999570846558</v>
          </cell>
          <cell r="I52">
            <v>0.11</v>
          </cell>
          <cell r="J52">
            <v>0.037</v>
          </cell>
          <cell r="K52">
            <v>0.005</v>
          </cell>
          <cell r="L52">
            <v>0.032</v>
          </cell>
          <cell r="M52">
            <v>0</v>
          </cell>
          <cell r="N52">
            <v>0</v>
          </cell>
          <cell r="O52">
            <v>0.5</v>
          </cell>
          <cell r="P52">
            <v>5</v>
          </cell>
          <cell r="Q52">
            <v>0.027</v>
          </cell>
          <cell r="R52">
            <v>0.033</v>
          </cell>
          <cell r="S52">
            <v>0.098</v>
          </cell>
          <cell r="T52">
            <v>0.259</v>
          </cell>
          <cell r="U52">
            <v>0.04</v>
          </cell>
          <cell r="V52">
            <v>0</v>
          </cell>
          <cell r="W52">
            <v>7</v>
          </cell>
          <cell r="X52">
            <v>0</v>
          </cell>
          <cell r="Y52">
            <v>2.8</v>
          </cell>
          <cell r="Z52">
            <v>0</v>
          </cell>
          <cell r="AA52">
            <v>0.03</v>
          </cell>
          <cell r="AB52">
            <v>16.4</v>
          </cell>
          <cell r="AC52">
            <v>16</v>
          </cell>
          <cell r="AD52">
            <v>24</v>
          </cell>
          <cell r="AE52">
            <v>13</v>
          </cell>
          <cell r="AF52">
            <v>0.041</v>
          </cell>
          <cell r="AG52">
            <v>0</v>
          </cell>
          <cell r="AH52">
            <v>0</v>
          </cell>
          <cell r="AI52">
            <v>0</v>
          </cell>
          <cell r="AJ52">
            <v>0.28</v>
          </cell>
          <cell r="AK52">
            <v>0.079</v>
          </cell>
          <cell r="AL52">
            <v>0</v>
          </cell>
          <cell r="AM52">
            <v>0</v>
          </cell>
          <cell r="AN52">
            <v>0.3</v>
          </cell>
          <cell r="AO52">
            <v>0.2</v>
          </cell>
          <cell r="AP52">
            <v>147</v>
          </cell>
          <cell r="AQ52">
            <v>2</v>
          </cell>
          <cell r="AR52">
            <v>0</v>
          </cell>
        </row>
        <row r="53">
          <cell r="B53" t="str">
            <v>koolvis</v>
          </cell>
          <cell r="C53" t="str">
            <v>BJ</v>
          </cell>
          <cell r="D53">
            <v>320</v>
          </cell>
          <cell r="E53">
            <v>80</v>
          </cell>
          <cell r="F53">
            <v>17</v>
          </cell>
          <cell r="G53">
            <v>0</v>
          </cell>
          <cell r="H53">
            <v>0</v>
          </cell>
          <cell r="I53">
            <v>1.2</v>
          </cell>
          <cell r="J53">
            <v>0.2</v>
          </cell>
          <cell r="K53">
            <v>0.3</v>
          </cell>
          <cell r="L53">
            <v>0.4</v>
          </cell>
          <cell r="M53">
            <v>0</v>
          </cell>
          <cell r="N53">
            <v>80</v>
          </cell>
          <cell r="O53">
            <v>0</v>
          </cell>
          <cell r="P53">
            <v>50</v>
          </cell>
          <cell r="Q53">
            <v>0.1</v>
          </cell>
          <cell r="R53">
            <v>0.2</v>
          </cell>
          <cell r="S53">
            <v>4</v>
          </cell>
          <cell r="T53">
            <v>0</v>
          </cell>
          <cell r="U53">
            <v>0.1</v>
          </cell>
          <cell r="V53">
            <v>0</v>
          </cell>
          <cell r="W53">
            <v>8</v>
          </cell>
          <cell r="X53">
            <v>5</v>
          </cell>
          <cell r="Y53">
            <v>0</v>
          </cell>
          <cell r="Z53">
            <v>0</v>
          </cell>
          <cell r="AA53">
            <v>0.5</v>
          </cell>
          <cell r="AB53">
            <v>0</v>
          </cell>
          <cell r="AC53">
            <v>19</v>
          </cell>
          <cell r="AD53">
            <v>340</v>
          </cell>
          <cell r="AE53">
            <v>25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0.8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0.6</v>
          </cell>
          <cell r="AP53">
            <v>376</v>
          </cell>
          <cell r="AQ53">
            <v>100</v>
          </cell>
          <cell r="AR53">
            <v>0</v>
          </cell>
        </row>
        <row r="54">
          <cell r="B54" t="str">
            <v>korianderzaad poeder</v>
          </cell>
          <cell r="C54" t="str">
            <v>BJ</v>
          </cell>
          <cell r="D54">
            <v>1200</v>
          </cell>
          <cell r="E54">
            <v>8.86</v>
          </cell>
          <cell r="F54">
            <v>12.37</v>
          </cell>
          <cell r="G54">
            <v>54.99</v>
          </cell>
          <cell r="H54">
            <v>0</v>
          </cell>
          <cell r="I54">
            <v>17.77</v>
          </cell>
          <cell r="J54">
            <v>0.99</v>
          </cell>
          <cell r="K54">
            <v>13.58</v>
          </cell>
          <cell r="L54">
            <v>1.75</v>
          </cell>
          <cell r="M54">
            <v>0</v>
          </cell>
          <cell r="N54">
            <v>0</v>
          </cell>
          <cell r="O54">
            <v>41.9</v>
          </cell>
          <cell r="P54">
            <v>0</v>
          </cell>
          <cell r="Q54">
            <v>0.24</v>
          </cell>
          <cell r="R54">
            <v>0.29</v>
          </cell>
          <cell r="S54">
            <v>2.13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21</v>
          </cell>
          <cell r="Z54">
            <v>0</v>
          </cell>
          <cell r="AA54">
            <v>0</v>
          </cell>
          <cell r="AB54">
            <v>0</v>
          </cell>
          <cell r="AC54">
            <v>709</v>
          </cell>
          <cell r="AD54">
            <v>409</v>
          </cell>
          <cell r="AE54">
            <v>330</v>
          </cell>
          <cell r="AF54">
            <v>0.98</v>
          </cell>
          <cell r="AG54">
            <v>0</v>
          </cell>
          <cell r="AH54">
            <v>0</v>
          </cell>
          <cell r="AI54">
            <v>0</v>
          </cell>
          <cell r="AJ54">
            <v>16.3</v>
          </cell>
          <cell r="AK54">
            <v>1.9</v>
          </cell>
          <cell r="AL54">
            <v>0</v>
          </cell>
          <cell r="AM54">
            <v>0</v>
          </cell>
          <cell r="AN54">
            <v>26.2</v>
          </cell>
          <cell r="AO54">
            <v>4.7</v>
          </cell>
          <cell r="AP54">
            <v>1267</v>
          </cell>
          <cell r="AQ54">
            <v>35</v>
          </cell>
          <cell r="AR54">
            <v>0</v>
          </cell>
        </row>
        <row r="55">
          <cell r="B55" t="str">
            <v>kruidnagel poeder</v>
          </cell>
          <cell r="C55" t="str">
            <v>BJ</v>
          </cell>
          <cell r="D55">
            <v>1352</v>
          </cell>
          <cell r="E55">
            <v>6.8</v>
          </cell>
          <cell r="F55">
            <v>5.98</v>
          </cell>
          <cell r="G55">
            <v>61.21</v>
          </cell>
          <cell r="H55">
            <v>2.38</v>
          </cell>
          <cell r="I55">
            <v>20.07</v>
          </cell>
          <cell r="J55">
            <v>5.44</v>
          </cell>
          <cell r="K55">
            <v>1.47</v>
          </cell>
          <cell r="L55">
            <v>7.09</v>
          </cell>
          <cell r="M55">
            <v>0</v>
          </cell>
          <cell r="N55">
            <v>0</v>
          </cell>
          <cell r="O55">
            <v>34.2</v>
          </cell>
          <cell r="P55">
            <v>27</v>
          </cell>
          <cell r="Q55">
            <v>0.12</v>
          </cell>
          <cell r="R55">
            <v>0.27</v>
          </cell>
          <cell r="S55">
            <v>1.46</v>
          </cell>
          <cell r="T55">
            <v>0</v>
          </cell>
          <cell r="U55">
            <v>0.59</v>
          </cell>
          <cell r="V55">
            <v>0</v>
          </cell>
          <cell r="W55">
            <v>93</v>
          </cell>
          <cell r="X55">
            <v>0</v>
          </cell>
          <cell r="Y55">
            <v>80.8</v>
          </cell>
          <cell r="Z55">
            <v>0</v>
          </cell>
          <cell r="AA55">
            <v>8.52</v>
          </cell>
          <cell r="AB55">
            <v>141.8</v>
          </cell>
          <cell r="AC55">
            <v>646</v>
          </cell>
          <cell r="AD55">
            <v>105</v>
          </cell>
          <cell r="AE55">
            <v>264</v>
          </cell>
          <cell r="AF55">
            <v>0.35</v>
          </cell>
          <cell r="AG55">
            <v>0</v>
          </cell>
          <cell r="AH55">
            <v>0</v>
          </cell>
          <cell r="AI55">
            <v>0</v>
          </cell>
          <cell r="AJ55">
            <v>8.7</v>
          </cell>
          <cell r="AK55">
            <v>30.03</v>
          </cell>
          <cell r="AL55">
            <v>0</v>
          </cell>
          <cell r="AM55">
            <v>0</v>
          </cell>
          <cell r="AN55">
            <v>5.9</v>
          </cell>
          <cell r="AO55">
            <v>1.09</v>
          </cell>
          <cell r="AP55">
            <v>1102</v>
          </cell>
          <cell r="AQ55">
            <v>243</v>
          </cell>
          <cell r="AR55">
            <v>0</v>
          </cell>
        </row>
        <row r="56">
          <cell r="B56" t="str">
            <v>laurier poeder</v>
          </cell>
          <cell r="C56" t="str">
            <v>BJ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</row>
        <row r="57">
          <cell r="B57" t="str">
            <v>macaroni rauw</v>
          </cell>
          <cell r="C57" t="str">
            <v>BJ</v>
          </cell>
          <cell r="D57">
            <v>1470</v>
          </cell>
          <cell r="E57">
            <v>13</v>
          </cell>
          <cell r="F57">
            <v>12.5</v>
          </cell>
          <cell r="G57">
            <v>69</v>
          </cell>
          <cell r="H57">
            <v>3.7</v>
          </cell>
          <cell r="I57">
            <v>3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94</v>
          </cell>
          <cell r="O57">
            <v>2.5</v>
          </cell>
          <cell r="P57">
            <v>60</v>
          </cell>
          <cell r="Q57">
            <v>0.15</v>
          </cell>
          <cell r="R57">
            <v>0.06</v>
          </cell>
          <cell r="S57">
            <v>2</v>
          </cell>
          <cell r="T57">
            <v>0</v>
          </cell>
          <cell r="U57">
            <v>0.07</v>
          </cell>
          <cell r="V57">
            <v>0</v>
          </cell>
          <cell r="W57">
            <v>8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22</v>
          </cell>
          <cell r="AD57">
            <v>160</v>
          </cell>
          <cell r="AE57">
            <v>55</v>
          </cell>
          <cell r="AF57">
            <v>0.15</v>
          </cell>
          <cell r="AG57">
            <v>0</v>
          </cell>
          <cell r="AH57">
            <v>0</v>
          </cell>
          <cell r="AI57">
            <v>0</v>
          </cell>
          <cell r="AJ57">
            <v>1.8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1.6</v>
          </cell>
          <cell r="AP57">
            <v>130</v>
          </cell>
          <cell r="AQ57">
            <v>10</v>
          </cell>
          <cell r="AR57">
            <v>0</v>
          </cell>
        </row>
        <row r="58">
          <cell r="B58" t="str">
            <v>majoraan gedroogd</v>
          </cell>
          <cell r="C58" t="str">
            <v>BJ</v>
          </cell>
          <cell r="D58">
            <v>1134.6227999999999</v>
          </cell>
          <cell r="E58">
            <v>7.64</v>
          </cell>
          <cell r="F58">
            <v>12.66</v>
          </cell>
          <cell r="G58">
            <v>60.56</v>
          </cell>
          <cell r="H58">
            <v>4.090000152587891</v>
          </cell>
          <cell r="I58">
            <v>7.04</v>
          </cell>
          <cell r="J58">
            <v>0.529</v>
          </cell>
          <cell r="K58">
            <v>0.94</v>
          </cell>
          <cell r="L58">
            <v>4.405</v>
          </cell>
          <cell r="M58">
            <v>0</v>
          </cell>
          <cell r="N58">
            <v>0</v>
          </cell>
          <cell r="O58">
            <v>40.29999923706055</v>
          </cell>
          <cell r="P58">
            <v>403</v>
          </cell>
          <cell r="Q58">
            <v>0.289</v>
          </cell>
          <cell r="R58">
            <v>0.316</v>
          </cell>
          <cell r="S58">
            <v>4.12</v>
          </cell>
          <cell r="T58">
            <v>0</v>
          </cell>
          <cell r="U58">
            <v>1.19</v>
          </cell>
          <cell r="V58">
            <v>0</v>
          </cell>
          <cell r="W58">
            <v>274</v>
          </cell>
          <cell r="X58">
            <v>0</v>
          </cell>
          <cell r="Y58">
            <v>51.4</v>
          </cell>
          <cell r="Z58">
            <v>0</v>
          </cell>
          <cell r="AA58">
            <v>1.69</v>
          </cell>
          <cell r="AB58">
            <v>621.7</v>
          </cell>
          <cell r="AC58">
            <v>1990</v>
          </cell>
          <cell r="AD58">
            <v>306</v>
          </cell>
          <cell r="AE58">
            <v>346</v>
          </cell>
          <cell r="AF58">
            <v>1.133</v>
          </cell>
          <cell r="AG58">
            <v>0</v>
          </cell>
          <cell r="AH58">
            <v>0</v>
          </cell>
          <cell r="AI58">
            <v>0</v>
          </cell>
          <cell r="AJ58">
            <v>82.71</v>
          </cell>
          <cell r="AK58">
            <v>5.433</v>
          </cell>
          <cell r="AL58">
            <v>0</v>
          </cell>
          <cell r="AM58">
            <v>0</v>
          </cell>
          <cell r="AN58">
            <v>4.5</v>
          </cell>
          <cell r="AO58">
            <v>3.6</v>
          </cell>
          <cell r="AP58">
            <v>1522</v>
          </cell>
          <cell r="AQ58">
            <v>77</v>
          </cell>
          <cell r="AR58">
            <v>0</v>
          </cell>
        </row>
        <row r="59">
          <cell r="B59" t="str">
            <v>mierikswortel rauw</v>
          </cell>
          <cell r="C59" t="str">
            <v>BJ</v>
          </cell>
          <cell r="D59">
            <v>272.142</v>
          </cell>
          <cell r="E59">
            <v>84</v>
          </cell>
          <cell r="F59">
            <v>5</v>
          </cell>
          <cell r="G59">
            <v>11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7.5</v>
          </cell>
          <cell r="P59">
            <v>0</v>
          </cell>
          <cell r="Q59">
            <v>0.05</v>
          </cell>
          <cell r="R59">
            <v>0.03</v>
          </cell>
          <cell r="S59">
            <v>0.5</v>
          </cell>
          <cell r="T59">
            <v>0</v>
          </cell>
          <cell r="U59">
            <v>0.15</v>
          </cell>
          <cell r="V59">
            <v>0</v>
          </cell>
          <cell r="W59">
            <v>0</v>
          </cell>
          <cell r="X59">
            <v>0</v>
          </cell>
          <cell r="Y59">
            <v>120</v>
          </cell>
          <cell r="Z59">
            <v>0</v>
          </cell>
          <cell r="AA59">
            <v>0</v>
          </cell>
          <cell r="AB59">
            <v>0</v>
          </cell>
          <cell r="AC59">
            <v>120</v>
          </cell>
          <cell r="AD59">
            <v>70</v>
          </cell>
          <cell r="AE59">
            <v>36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2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1.4</v>
          </cell>
          <cell r="AP59">
            <v>580</v>
          </cell>
          <cell r="AQ59">
            <v>8</v>
          </cell>
          <cell r="AR59">
            <v>0</v>
          </cell>
        </row>
        <row r="60">
          <cell r="B60" t="str">
            <v>mosterd Frans</v>
          </cell>
          <cell r="C60" t="str">
            <v>BJ</v>
          </cell>
          <cell r="D60">
            <v>400</v>
          </cell>
          <cell r="E60">
            <v>80</v>
          </cell>
          <cell r="F60">
            <v>5</v>
          </cell>
          <cell r="G60">
            <v>6</v>
          </cell>
          <cell r="H60">
            <v>0.86</v>
          </cell>
          <cell r="I60">
            <v>4</v>
          </cell>
          <cell r="J60">
            <v>0.25</v>
          </cell>
          <cell r="K60">
            <v>2.5</v>
          </cell>
          <cell r="L60">
            <v>1</v>
          </cell>
          <cell r="M60">
            <v>0</v>
          </cell>
          <cell r="N60">
            <v>0</v>
          </cell>
          <cell r="O60">
            <v>3.3</v>
          </cell>
          <cell r="P60">
            <v>4</v>
          </cell>
          <cell r="Q60">
            <v>0.3</v>
          </cell>
          <cell r="R60">
            <v>0.03</v>
          </cell>
          <cell r="S60">
            <v>0.5</v>
          </cell>
          <cell r="T60">
            <v>0.3</v>
          </cell>
          <cell r="U60">
            <v>0.06</v>
          </cell>
          <cell r="V60">
            <v>0</v>
          </cell>
          <cell r="W60">
            <v>7</v>
          </cell>
          <cell r="X60">
            <v>0</v>
          </cell>
          <cell r="Y60">
            <v>1.5</v>
          </cell>
          <cell r="Z60">
            <v>0</v>
          </cell>
          <cell r="AA60">
            <v>0.36</v>
          </cell>
          <cell r="AB60">
            <v>1.8</v>
          </cell>
          <cell r="AC60">
            <v>58</v>
          </cell>
          <cell r="AD60">
            <v>80</v>
          </cell>
          <cell r="AE60">
            <v>50</v>
          </cell>
          <cell r="AF60">
            <v>0.09</v>
          </cell>
          <cell r="AG60">
            <v>0</v>
          </cell>
          <cell r="AH60">
            <v>0</v>
          </cell>
          <cell r="AI60">
            <v>0</v>
          </cell>
          <cell r="AJ60">
            <v>1.5</v>
          </cell>
          <cell r="AK60">
            <v>0.42</v>
          </cell>
          <cell r="AL60">
            <v>0</v>
          </cell>
          <cell r="AM60">
            <v>0</v>
          </cell>
          <cell r="AN60">
            <v>32</v>
          </cell>
          <cell r="AO60">
            <v>0.64</v>
          </cell>
          <cell r="AP60">
            <v>138</v>
          </cell>
          <cell r="AQ60">
            <v>1200</v>
          </cell>
          <cell r="AR60">
            <v>0</v>
          </cell>
        </row>
        <row r="61">
          <cell r="B61" t="str">
            <v>mosterdzaad poeder</v>
          </cell>
          <cell r="C61" t="str">
            <v>BJ</v>
          </cell>
          <cell r="D61">
            <v>1963.6091999999999</v>
          </cell>
          <cell r="E61">
            <v>6.86</v>
          </cell>
          <cell r="F61">
            <v>24.94</v>
          </cell>
          <cell r="G61">
            <v>34.94</v>
          </cell>
          <cell r="H61">
            <v>6.789999961853027</v>
          </cell>
          <cell r="I61">
            <v>28.76</v>
          </cell>
          <cell r="J61">
            <v>1.46</v>
          </cell>
          <cell r="K61">
            <v>19.83</v>
          </cell>
          <cell r="L61">
            <v>5.39</v>
          </cell>
          <cell r="M61">
            <v>0</v>
          </cell>
          <cell r="N61">
            <v>0</v>
          </cell>
          <cell r="O61">
            <v>14.699999809265137</v>
          </cell>
          <cell r="P61">
            <v>3</v>
          </cell>
          <cell r="Q61">
            <v>0.543</v>
          </cell>
          <cell r="R61">
            <v>0.381</v>
          </cell>
          <cell r="S61">
            <v>7.89</v>
          </cell>
          <cell r="T61">
            <v>0</v>
          </cell>
          <cell r="U61">
            <v>0.43</v>
          </cell>
          <cell r="V61">
            <v>0</v>
          </cell>
          <cell r="W61">
            <v>76</v>
          </cell>
          <cell r="X61">
            <v>0</v>
          </cell>
          <cell r="Y61">
            <v>3</v>
          </cell>
          <cell r="Z61">
            <v>0</v>
          </cell>
          <cell r="AA61">
            <v>2.89</v>
          </cell>
          <cell r="AB61">
            <v>5.4</v>
          </cell>
          <cell r="AC61">
            <v>521</v>
          </cell>
          <cell r="AD61">
            <v>841</v>
          </cell>
          <cell r="AE61">
            <v>298</v>
          </cell>
          <cell r="AF61">
            <v>0.41</v>
          </cell>
          <cell r="AG61">
            <v>0</v>
          </cell>
          <cell r="AH61">
            <v>0</v>
          </cell>
          <cell r="AI61">
            <v>0</v>
          </cell>
          <cell r="AJ61">
            <v>9.98</v>
          </cell>
          <cell r="AK61">
            <v>1.767</v>
          </cell>
          <cell r="AL61">
            <v>0</v>
          </cell>
          <cell r="AM61">
            <v>0</v>
          </cell>
          <cell r="AN61">
            <v>133.6</v>
          </cell>
          <cell r="AO61">
            <v>5.7</v>
          </cell>
          <cell r="AP61">
            <v>682</v>
          </cell>
          <cell r="AQ61">
            <v>5</v>
          </cell>
          <cell r="AR61">
            <v>0</v>
          </cell>
        </row>
        <row r="62">
          <cell r="B62" t="str">
            <v>nootmuskaat</v>
          </cell>
          <cell r="C62" t="str">
            <v>BJ</v>
          </cell>
          <cell r="D62">
            <v>2200</v>
          </cell>
          <cell r="E62">
            <v>6</v>
          </cell>
          <cell r="F62">
            <v>6</v>
          </cell>
          <cell r="G62">
            <v>47</v>
          </cell>
          <cell r="H62">
            <v>28</v>
          </cell>
          <cell r="I62">
            <v>36</v>
          </cell>
          <cell r="J62">
            <v>25</v>
          </cell>
          <cell r="K62">
            <v>3</v>
          </cell>
          <cell r="L62">
            <v>0.35</v>
          </cell>
          <cell r="M62">
            <v>0</v>
          </cell>
          <cell r="N62">
            <v>0</v>
          </cell>
          <cell r="O62">
            <v>20</v>
          </cell>
          <cell r="P62">
            <v>5</v>
          </cell>
          <cell r="Q62">
            <v>0.35</v>
          </cell>
          <cell r="R62">
            <v>0.06</v>
          </cell>
          <cell r="S62">
            <v>1.3</v>
          </cell>
          <cell r="T62">
            <v>0</v>
          </cell>
          <cell r="U62">
            <v>0.16</v>
          </cell>
          <cell r="V62">
            <v>0</v>
          </cell>
          <cell r="W62">
            <v>76</v>
          </cell>
          <cell r="X62">
            <v>0</v>
          </cell>
          <cell r="Y62">
            <v>3</v>
          </cell>
          <cell r="Z62">
            <v>0</v>
          </cell>
          <cell r="AA62">
            <v>0</v>
          </cell>
          <cell r="AB62">
            <v>0</v>
          </cell>
          <cell r="AC62">
            <v>184</v>
          </cell>
          <cell r="AD62">
            <v>213</v>
          </cell>
          <cell r="AE62">
            <v>183</v>
          </cell>
          <cell r="AF62">
            <v>1.03</v>
          </cell>
          <cell r="AG62">
            <v>0</v>
          </cell>
          <cell r="AH62">
            <v>0</v>
          </cell>
          <cell r="AI62">
            <v>0</v>
          </cell>
          <cell r="AJ62">
            <v>3</v>
          </cell>
          <cell r="AK62">
            <v>2.9</v>
          </cell>
          <cell r="AL62">
            <v>0</v>
          </cell>
          <cell r="AM62">
            <v>0</v>
          </cell>
          <cell r="AN62">
            <v>1.6</v>
          </cell>
          <cell r="AO62">
            <v>2.15</v>
          </cell>
          <cell r="AP62">
            <v>350</v>
          </cell>
          <cell r="AQ62">
            <v>16</v>
          </cell>
          <cell r="AR62">
            <v>0</v>
          </cell>
        </row>
        <row r="63">
          <cell r="B63" t="str">
            <v>olie olijf</v>
          </cell>
          <cell r="C63" t="str">
            <v>BJ</v>
          </cell>
          <cell r="D63">
            <v>3730</v>
          </cell>
          <cell r="E63">
            <v>0</v>
          </cell>
          <cell r="F63">
            <v>0</v>
          </cell>
          <cell r="G63">
            <v>0.2</v>
          </cell>
          <cell r="H63">
            <v>0</v>
          </cell>
          <cell r="I63">
            <v>99.8</v>
          </cell>
          <cell r="J63">
            <v>14.5</v>
          </cell>
          <cell r="K63">
            <v>75.5</v>
          </cell>
          <cell r="L63">
            <v>9.5</v>
          </cell>
          <cell r="M63">
            <v>0</v>
          </cell>
          <cell r="N63">
            <v>0</v>
          </cell>
          <cell r="O63">
            <v>0</v>
          </cell>
          <cell r="P63">
            <v>2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5.1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1</v>
          </cell>
          <cell r="AR63">
            <v>0</v>
          </cell>
        </row>
        <row r="64">
          <cell r="B64" t="str">
            <v>olie zonnebloem</v>
          </cell>
          <cell r="C64" t="str">
            <v>BJ</v>
          </cell>
          <cell r="D64">
            <v>3700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100</v>
          </cell>
          <cell r="J64">
            <v>11</v>
          </cell>
          <cell r="K64">
            <v>30</v>
          </cell>
          <cell r="L64">
            <v>52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42</v>
          </cell>
          <cell r="AB64">
            <v>5.4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</row>
        <row r="65">
          <cell r="B65" t="str">
            <v>oregano gedroogd</v>
          </cell>
          <cell r="C65" t="str">
            <v>BJ</v>
          </cell>
          <cell r="D65">
            <v>1300</v>
          </cell>
          <cell r="E65">
            <v>8</v>
          </cell>
          <cell r="F65">
            <v>11</v>
          </cell>
          <cell r="G65">
            <v>64</v>
          </cell>
          <cell r="H65">
            <v>4</v>
          </cell>
          <cell r="I65">
            <v>10</v>
          </cell>
          <cell r="J65">
            <v>2.5</v>
          </cell>
          <cell r="K65">
            <v>0.67</v>
          </cell>
          <cell r="L65">
            <v>5.2</v>
          </cell>
          <cell r="M65">
            <v>0</v>
          </cell>
          <cell r="N65">
            <v>0</v>
          </cell>
          <cell r="O65">
            <v>40</v>
          </cell>
          <cell r="P65">
            <v>400</v>
          </cell>
          <cell r="Q65">
            <v>0.33</v>
          </cell>
          <cell r="R65">
            <v>0.32</v>
          </cell>
          <cell r="S65">
            <v>6.2</v>
          </cell>
          <cell r="T65">
            <v>0</v>
          </cell>
          <cell r="U65">
            <v>1.2</v>
          </cell>
          <cell r="V65">
            <v>0</v>
          </cell>
          <cell r="W65">
            <v>274</v>
          </cell>
          <cell r="X65">
            <v>0</v>
          </cell>
          <cell r="Y65">
            <v>50</v>
          </cell>
          <cell r="Z65">
            <v>0</v>
          </cell>
          <cell r="AA65">
            <v>18.8</v>
          </cell>
          <cell r="AB65">
            <v>621</v>
          </cell>
          <cell r="AC65">
            <v>1576</v>
          </cell>
          <cell r="AD65">
            <v>200</v>
          </cell>
          <cell r="AE65">
            <v>270</v>
          </cell>
          <cell r="AF65">
            <v>0.94</v>
          </cell>
          <cell r="AG65">
            <v>0</v>
          </cell>
          <cell r="AH65">
            <v>0</v>
          </cell>
          <cell r="AI65">
            <v>0</v>
          </cell>
          <cell r="AJ65">
            <v>44</v>
          </cell>
          <cell r="AK65">
            <v>4.67</v>
          </cell>
          <cell r="AL65">
            <v>0</v>
          </cell>
          <cell r="AM65">
            <v>0</v>
          </cell>
          <cell r="AN65">
            <v>5.9</v>
          </cell>
          <cell r="AO65">
            <v>4.4</v>
          </cell>
          <cell r="AP65">
            <v>1669</v>
          </cell>
          <cell r="AQ65">
            <v>15</v>
          </cell>
          <cell r="AR65">
            <v>0</v>
          </cell>
        </row>
        <row r="66">
          <cell r="B66" t="str">
            <v>paneermeel</v>
          </cell>
          <cell r="C66" t="str">
            <v>BJ</v>
          </cell>
          <cell r="D66">
            <v>1573</v>
          </cell>
          <cell r="E66">
            <v>5</v>
          </cell>
          <cell r="F66">
            <v>13</v>
          </cell>
          <cell r="G66">
            <v>73</v>
          </cell>
          <cell r="H66">
            <v>6</v>
          </cell>
          <cell r="I66">
            <v>3</v>
          </cell>
          <cell r="J66">
            <v>1.5</v>
          </cell>
          <cell r="K66">
            <v>1</v>
          </cell>
          <cell r="L66">
            <v>0.5</v>
          </cell>
          <cell r="M66">
            <v>0</v>
          </cell>
          <cell r="N66">
            <v>0</v>
          </cell>
          <cell r="O66">
            <v>4</v>
          </cell>
          <cell r="P66">
            <v>0</v>
          </cell>
          <cell r="Q66">
            <v>0.5</v>
          </cell>
          <cell r="R66">
            <v>0.2</v>
          </cell>
          <cell r="S66">
            <v>0</v>
          </cell>
          <cell r="T66">
            <v>0</v>
          </cell>
          <cell r="U66">
            <v>0.04</v>
          </cell>
          <cell r="V66">
            <v>0</v>
          </cell>
          <cell r="W66">
            <v>0</v>
          </cell>
          <cell r="X66">
            <v>0</v>
          </cell>
          <cell r="Y66">
            <v>6</v>
          </cell>
          <cell r="Z66">
            <v>0</v>
          </cell>
          <cell r="AA66">
            <v>0</v>
          </cell>
          <cell r="AB66">
            <v>0</v>
          </cell>
          <cell r="AC66">
            <v>20</v>
          </cell>
          <cell r="AD66">
            <v>100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1.2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0.9</v>
          </cell>
          <cell r="AP66">
            <v>300</v>
          </cell>
          <cell r="AQ66">
            <v>850</v>
          </cell>
          <cell r="AR66">
            <v>0</v>
          </cell>
        </row>
        <row r="67">
          <cell r="B67" t="str">
            <v>paprika geel rauw</v>
          </cell>
          <cell r="C67" t="str">
            <v>BJ</v>
          </cell>
          <cell r="D67">
            <v>117.2304</v>
          </cell>
          <cell r="E67">
            <v>93</v>
          </cell>
          <cell r="F67">
            <v>1</v>
          </cell>
          <cell r="G67">
            <v>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1.8</v>
          </cell>
          <cell r="P67">
            <v>77</v>
          </cell>
          <cell r="Q67">
            <v>0.03</v>
          </cell>
          <cell r="R67">
            <v>0.07</v>
          </cell>
          <cell r="S67">
            <v>0.8</v>
          </cell>
          <cell r="T67">
            <v>0</v>
          </cell>
          <cell r="U67">
            <v>0.18</v>
          </cell>
          <cell r="V67">
            <v>0</v>
          </cell>
          <cell r="W67">
            <v>55</v>
          </cell>
          <cell r="X67">
            <v>0</v>
          </cell>
          <cell r="Y67">
            <v>155</v>
          </cell>
          <cell r="Z67">
            <v>0</v>
          </cell>
          <cell r="AA67">
            <v>6.5</v>
          </cell>
          <cell r="AB67">
            <v>0</v>
          </cell>
          <cell r="AC67">
            <v>7</v>
          </cell>
          <cell r="AD67">
            <v>35</v>
          </cell>
          <cell r="AE67">
            <v>11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0.4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0.24</v>
          </cell>
          <cell r="AP67">
            <v>250</v>
          </cell>
          <cell r="AQ67">
            <v>6</v>
          </cell>
          <cell r="AR67">
            <v>0</v>
          </cell>
        </row>
        <row r="68">
          <cell r="B68" t="str">
            <v>paprika groen rauw</v>
          </cell>
          <cell r="C68" t="str">
            <v>BJ</v>
          </cell>
          <cell r="D68">
            <v>66.9888</v>
          </cell>
          <cell r="E68">
            <v>96</v>
          </cell>
          <cell r="F68">
            <v>1</v>
          </cell>
          <cell r="G68">
            <v>3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2.2</v>
          </cell>
          <cell r="P68">
            <v>11</v>
          </cell>
          <cell r="Q68">
            <v>0.03</v>
          </cell>
          <cell r="R68">
            <v>0.07</v>
          </cell>
          <cell r="S68">
            <v>0.8</v>
          </cell>
          <cell r="T68">
            <v>0</v>
          </cell>
          <cell r="U68">
            <v>0.18</v>
          </cell>
          <cell r="V68">
            <v>0</v>
          </cell>
          <cell r="W68">
            <v>55</v>
          </cell>
          <cell r="X68">
            <v>0</v>
          </cell>
          <cell r="Y68">
            <v>70</v>
          </cell>
          <cell r="Z68">
            <v>0</v>
          </cell>
          <cell r="AA68">
            <v>0.8</v>
          </cell>
          <cell r="AB68">
            <v>0</v>
          </cell>
          <cell r="AC68">
            <v>15</v>
          </cell>
          <cell r="AD68">
            <v>30</v>
          </cell>
          <cell r="AE68">
            <v>11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0.5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0.24</v>
          </cell>
          <cell r="AP68">
            <v>200</v>
          </cell>
          <cell r="AQ68">
            <v>5</v>
          </cell>
          <cell r="AR68">
            <v>0</v>
          </cell>
        </row>
        <row r="69">
          <cell r="B69" t="str">
            <v>paprika poeder</v>
          </cell>
          <cell r="C69" t="str">
            <v>BJ</v>
          </cell>
          <cell r="D69">
            <v>1209.9851999999998</v>
          </cell>
          <cell r="E69">
            <v>9.54</v>
          </cell>
          <cell r="F69">
            <v>14.76</v>
          </cell>
          <cell r="G69">
            <v>55.74</v>
          </cell>
          <cell r="H69">
            <v>10.34000015258789</v>
          </cell>
          <cell r="I69">
            <v>12.95</v>
          </cell>
          <cell r="J69">
            <v>2.1</v>
          </cell>
          <cell r="K69">
            <v>1.23</v>
          </cell>
          <cell r="L69">
            <v>8.32</v>
          </cell>
          <cell r="M69">
            <v>0</v>
          </cell>
          <cell r="N69">
            <v>0</v>
          </cell>
          <cell r="O69">
            <v>37.400001525878906</v>
          </cell>
          <cell r="P69">
            <v>2637</v>
          </cell>
          <cell r="Q69">
            <v>0.645</v>
          </cell>
          <cell r="R69">
            <v>1.743</v>
          </cell>
          <cell r="S69">
            <v>15.32</v>
          </cell>
          <cell r="T69">
            <v>1.78</v>
          </cell>
          <cell r="U69">
            <v>4.02</v>
          </cell>
          <cell r="V69">
            <v>0</v>
          </cell>
          <cell r="W69">
            <v>106</v>
          </cell>
          <cell r="X69">
            <v>0</v>
          </cell>
          <cell r="Y69">
            <v>71.1</v>
          </cell>
          <cell r="Z69">
            <v>0</v>
          </cell>
          <cell r="AA69">
            <v>29.83</v>
          </cell>
          <cell r="AB69">
            <v>80.3</v>
          </cell>
          <cell r="AC69">
            <v>177</v>
          </cell>
          <cell r="AD69">
            <v>345</v>
          </cell>
          <cell r="AE69">
            <v>185</v>
          </cell>
          <cell r="AF69">
            <v>0.607</v>
          </cell>
          <cell r="AG69">
            <v>0</v>
          </cell>
          <cell r="AH69">
            <v>0</v>
          </cell>
          <cell r="AI69">
            <v>0</v>
          </cell>
          <cell r="AJ69">
            <v>23.59</v>
          </cell>
          <cell r="AK69">
            <v>0.843</v>
          </cell>
          <cell r="AL69">
            <v>0</v>
          </cell>
          <cell r="AM69">
            <v>0</v>
          </cell>
          <cell r="AN69">
            <v>4</v>
          </cell>
          <cell r="AO69">
            <v>4.06</v>
          </cell>
          <cell r="AP69">
            <v>2344</v>
          </cell>
          <cell r="AQ69">
            <v>34</v>
          </cell>
          <cell r="AR69">
            <v>0</v>
          </cell>
        </row>
        <row r="70">
          <cell r="B70" t="str">
            <v>paprika rood rauw</v>
          </cell>
          <cell r="C70" t="str">
            <v>BJ</v>
          </cell>
          <cell r="D70">
            <v>117.2304</v>
          </cell>
          <cell r="E70">
            <v>93</v>
          </cell>
          <cell r="F70">
            <v>1</v>
          </cell>
          <cell r="G70">
            <v>6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1.8</v>
          </cell>
          <cell r="P70">
            <v>77</v>
          </cell>
          <cell r="Q70">
            <v>0.03</v>
          </cell>
          <cell r="R70">
            <v>0.07</v>
          </cell>
          <cell r="S70">
            <v>0.8</v>
          </cell>
          <cell r="T70">
            <v>0</v>
          </cell>
          <cell r="U70">
            <v>0.18</v>
          </cell>
          <cell r="V70">
            <v>0</v>
          </cell>
          <cell r="W70">
            <v>55</v>
          </cell>
          <cell r="X70">
            <v>0</v>
          </cell>
          <cell r="Y70">
            <v>155</v>
          </cell>
          <cell r="Z70">
            <v>0</v>
          </cell>
          <cell r="AA70">
            <v>6.5</v>
          </cell>
          <cell r="AB70">
            <v>0</v>
          </cell>
          <cell r="AC70">
            <v>7</v>
          </cell>
          <cell r="AD70">
            <v>35</v>
          </cell>
          <cell r="AE70">
            <v>11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0.4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0.24</v>
          </cell>
          <cell r="AP70">
            <v>250</v>
          </cell>
          <cell r="AQ70">
            <v>6</v>
          </cell>
          <cell r="AR70">
            <v>0</v>
          </cell>
        </row>
        <row r="71">
          <cell r="B71" t="str">
            <v>peper Spaanse rauw</v>
          </cell>
          <cell r="C71" t="str">
            <v>BJ</v>
          </cell>
          <cell r="D71">
            <v>117.2304</v>
          </cell>
          <cell r="E71">
            <v>93</v>
          </cell>
          <cell r="F71">
            <v>1</v>
          </cell>
          <cell r="G71">
            <v>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1.8</v>
          </cell>
          <cell r="P71">
            <v>77</v>
          </cell>
          <cell r="Q71">
            <v>0.03</v>
          </cell>
          <cell r="R71">
            <v>0.07</v>
          </cell>
          <cell r="S71">
            <v>0.8</v>
          </cell>
          <cell r="T71">
            <v>0</v>
          </cell>
          <cell r="U71">
            <v>0.18</v>
          </cell>
          <cell r="V71">
            <v>0</v>
          </cell>
          <cell r="W71">
            <v>55</v>
          </cell>
          <cell r="X71">
            <v>0</v>
          </cell>
          <cell r="Y71">
            <v>155</v>
          </cell>
          <cell r="Z71">
            <v>0</v>
          </cell>
          <cell r="AA71">
            <v>6.5</v>
          </cell>
          <cell r="AB71">
            <v>0</v>
          </cell>
          <cell r="AC71">
            <v>7</v>
          </cell>
          <cell r="AD71">
            <v>35</v>
          </cell>
          <cell r="AE71">
            <v>11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0.4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0.24</v>
          </cell>
          <cell r="AP71">
            <v>250</v>
          </cell>
          <cell r="AQ71">
            <v>6</v>
          </cell>
          <cell r="AR71">
            <v>0</v>
          </cell>
        </row>
        <row r="72">
          <cell r="B72" t="str">
            <v>peper wit poeder</v>
          </cell>
          <cell r="C72" t="str">
            <v>BJ</v>
          </cell>
          <cell r="D72">
            <v>1239.2928</v>
          </cell>
          <cell r="E72">
            <v>11.42</v>
          </cell>
          <cell r="F72">
            <v>10.4</v>
          </cell>
          <cell r="G72">
            <v>68.61</v>
          </cell>
          <cell r="H72">
            <v>0</v>
          </cell>
          <cell r="I72">
            <v>2.12</v>
          </cell>
          <cell r="J72">
            <v>0.626</v>
          </cell>
          <cell r="K72">
            <v>0.789</v>
          </cell>
          <cell r="L72">
            <v>0.616</v>
          </cell>
          <cell r="M72">
            <v>0</v>
          </cell>
          <cell r="N72">
            <v>0</v>
          </cell>
          <cell r="O72">
            <v>26.200000762939453</v>
          </cell>
          <cell r="P72">
            <v>0</v>
          </cell>
          <cell r="Q72">
            <v>0.022</v>
          </cell>
          <cell r="R72">
            <v>0.126</v>
          </cell>
          <cell r="S72">
            <v>0.212</v>
          </cell>
          <cell r="T72">
            <v>0</v>
          </cell>
          <cell r="U72">
            <v>0.1</v>
          </cell>
          <cell r="V72">
            <v>0</v>
          </cell>
          <cell r="W72">
            <v>10</v>
          </cell>
          <cell r="X72">
            <v>0</v>
          </cell>
          <cell r="Y72">
            <v>21</v>
          </cell>
          <cell r="Z72">
            <v>0</v>
          </cell>
          <cell r="AA72">
            <v>0</v>
          </cell>
          <cell r="AB72">
            <v>0</v>
          </cell>
          <cell r="AC72">
            <v>265</v>
          </cell>
          <cell r="AD72">
            <v>176</v>
          </cell>
          <cell r="AE72">
            <v>90</v>
          </cell>
          <cell r="AF72">
            <v>0.91</v>
          </cell>
          <cell r="AG72">
            <v>0</v>
          </cell>
          <cell r="AH72">
            <v>0</v>
          </cell>
          <cell r="AI72">
            <v>0</v>
          </cell>
          <cell r="AJ72">
            <v>14.31</v>
          </cell>
          <cell r="AK72">
            <v>4.3</v>
          </cell>
          <cell r="AL72">
            <v>0</v>
          </cell>
          <cell r="AM72">
            <v>0</v>
          </cell>
          <cell r="AN72">
            <v>3.1</v>
          </cell>
          <cell r="AO72">
            <v>1.13</v>
          </cell>
          <cell r="AP72">
            <v>73</v>
          </cell>
          <cell r="AQ72">
            <v>5</v>
          </cell>
          <cell r="AR72">
            <v>0</v>
          </cell>
        </row>
        <row r="73">
          <cell r="B73" t="str">
            <v>peper zwart poeder</v>
          </cell>
          <cell r="C73" t="str">
            <v>BJ</v>
          </cell>
          <cell r="D73">
            <v>1067.634</v>
          </cell>
          <cell r="E73">
            <v>10.51</v>
          </cell>
          <cell r="F73">
            <v>10.95</v>
          </cell>
          <cell r="G73">
            <v>64.81</v>
          </cell>
          <cell r="H73">
            <v>0.6399999856948853</v>
          </cell>
          <cell r="I73">
            <v>3.26</v>
          </cell>
          <cell r="J73">
            <v>0.98</v>
          </cell>
          <cell r="K73">
            <v>1.01</v>
          </cell>
          <cell r="L73">
            <v>1.13</v>
          </cell>
          <cell r="M73">
            <v>0</v>
          </cell>
          <cell r="N73">
            <v>0</v>
          </cell>
          <cell r="O73">
            <v>26.5</v>
          </cell>
          <cell r="P73">
            <v>15</v>
          </cell>
          <cell r="Q73">
            <v>0.109</v>
          </cell>
          <cell r="R73">
            <v>0.24</v>
          </cell>
          <cell r="S73">
            <v>1.142</v>
          </cell>
          <cell r="T73">
            <v>0</v>
          </cell>
          <cell r="U73">
            <v>0.34</v>
          </cell>
          <cell r="V73">
            <v>0</v>
          </cell>
          <cell r="W73">
            <v>10</v>
          </cell>
          <cell r="X73">
            <v>0</v>
          </cell>
          <cell r="Y73">
            <v>21</v>
          </cell>
          <cell r="Z73">
            <v>0</v>
          </cell>
          <cell r="AA73">
            <v>0.72</v>
          </cell>
          <cell r="AB73">
            <v>163.7</v>
          </cell>
          <cell r="AC73">
            <v>437</v>
          </cell>
          <cell r="AD73">
            <v>173</v>
          </cell>
          <cell r="AE73">
            <v>194</v>
          </cell>
          <cell r="AF73">
            <v>1.127</v>
          </cell>
          <cell r="AG73">
            <v>0</v>
          </cell>
          <cell r="AH73">
            <v>0</v>
          </cell>
          <cell r="AI73">
            <v>0</v>
          </cell>
          <cell r="AJ73">
            <v>28.86</v>
          </cell>
          <cell r="AK73">
            <v>5.625</v>
          </cell>
          <cell r="AL73">
            <v>0</v>
          </cell>
          <cell r="AM73">
            <v>0</v>
          </cell>
          <cell r="AN73">
            <v>3.1</v>
          </cell>
          <cell r="AO73">
            <v>1.42</v>
          </cell>
          <cell r="AP73">
            <v>1259</v>
          </cell>
          <cell r="AQ73">
            <v>44</v>
          </cell>
          <cell r="AR73">
            <v>0</v>
          </cell>
        </row>
        <row r="74">
          <cell r="B74" t="str">
            <v>peterselie gedroogd</v>
          </cell>
          <cell r="C74" t="str">
            <v>BJ</v>
          </cell>
          <cell r="D74">
            <v>1155.5568</v>
          </cell>
          <cell r="E74">
            <v>9.02</v>
          </cell>
          <cell r="F74">
            <v>22.42</v>
          </cell>
          <cell r="G74">
            <v>51.66</v>
          </cell>
          <cell r="H74">
            <v>7.269999980926514</v>
          </cell>
          <cell r="I74">
            <v>4.43</v>
          </cell>
          <cell r="J74">
            <v>0.115</v>
          </cell>
          <cell r="K74">
            <v>3.247</v>
          </cell>
          <cell r="L74">
            <v>0.458</v>
          </cell>
          <cell r="M74">
            <v>0</v>
          </cell>
          <cell r="N74">
            <v>0</v>
          </cell>
          <cell r="O74">
            <v>30.399999618530273</v>
          </cell>
          <cell r="P74">
            <v>509</v>
          </cell>
          <cell r="Q74">
            <v>0.172</v>
          </cell>
          <cell r="R74">
            <v>1.23</v>
          </cell>
          <cell r="S74">
            <v>7.929</v>
          </cell>
          <cell r="T74">
            <v>0</v>
          </cell>
          <cell r="U74">
            <v>1.002</v>
          </cell>
          <cell r="V74">
            <v>0</v>
          </cell>
          <cell r="W74">
            <v>180</v>
          </cell>
          <cell r="X74">
            <v>0</v>
          </cell>
          <cell r="Y74">
            <v>122</v>
          </cell>
          <cell r="Z74">
            <v>0</v>
          </cell>
          <cell r="AA74">
            <v>6.91</v>
          </cell>
          <cell r="AB74">
            <v>1359.5</v>
          </cell>
          <cell r="AC74">
            <v>1468</v>
          </cell>
          <cell r="AD74">
            <v>351</v>
          </cell>
          <cell r="AE74">
            <v>249</v>
          </cell>
          <cell r="AF74">
            <v>0.64</v>
          </cell>
          <cell r="AG74">
            <v>0</v>
          </cell>
          <cell r="AH74">
            <v>0</v>
          </cell>
          <cell r="AI74">
            <v>0</v>
          </cell>
          <cell r="AJ74">
            <v>97.86</v>
          </cell>
          <cell r="AK74">
            <v>10.5</v>
          </cell>
          <cell r="AL74">
            <v>0</v>
          </cell>
          <cell r="AM74">
            <v>0</v>
          </cell>
          <cell r="AN74">
            <v>29.3</v>
          </cell>
          <cell r="AO74">
            <v>4.75</v>
          </cell>
          <cell r="AP74">
            <v>3805</v>
          </cell>
          <cell r="AQ74">
            <v>452</v>
          </cell>
          <cell r="AR74">
            <v>0</v>
          </cell>
        </row>
        <row r="75">
          <cell r="B75" t="str">
            <v>pindakaas</v>
          </cell>
          <cell r="C75" t="str">
            <v>BJ</v>
          </cell>
          <cell r="D75">
            <v>2679.5519999999997</v>
          </cell>
          <cell r="E75">
            <v>8</v>
          </cell>
          <cell r="F75">
            <v>25</v>
          </cell>
          <cell r="G75">
            <v>12</v>
          </cell>
          <cell r="H75">
            <v>0</v>
          </cell>
          <cell r="I75">
            <v>55</v>
          </cell>
          <cell r="J75">
            <v>10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5.3</v>
          </cell>
          <cell r="P75">
            <v>0</v>
          </cell>
          <cell r="Q75">
            <v>0.1</v>
          </cell>
          <cell r="R75">
            <v>0.1</v>
          </cell>
          <cell r="S75">
            <v>14.2</v>
          </cell>
          <cell r="T75">
            <v>0</v>
          </cell>
          <cell r="U75">
            <v>0.12</v>
          </cell>
          <cell r="V75">
            <v>0</v>
          </cell>
          <cell r="W75">
            <v>35</v>
          </cell>
          <cell r="X75">
            <v>0</v>
          </cell>
          <cell r="Y75">
            <v>0</v>
          </cell>
          <cell r="Z75">
            <v>0</v>
          </cell>
          <cell r="AA75">
            <v>9.7</v>
          </cell>
          <cell r="AB75">
            <v>0</v>
          </cell>
          <cell r="AC75">
            <v>50</v>
          </cell>
          <cell r="AD75">
            <v>331</v>
          </cell>
          <cell r="AE75">
            <v>164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1.4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2.28</v>
          </cell>
          <cell r="AP75">
            <v>537</v>
          </cell>
          <cell r="AQ75">
            <v>250</v>
          </cell>
          <cell r="AR75">
            <v>0</v>
          </cell>
        </row>
        <row r="76">
          <cell r="B76" t="str">
            <v>rijst rauw</v>
          </cell>
          <cell r="C76" t="str">
            <v>BJ</v>
          </cell>
          <cell r="D76">
            <v>1498.8744</v>
          </cell>
          <cell r="E76">
            <v>13.29</v>
          </cell>
          <cell r="F76">
            <v>6.5</v>
          </cell>
          <cell r="G76">
            <v>79.15</v>
          </cell>
          <cell r="H76">
            <v>0</v>
          </cell>
          <cell r="I76">
            <v>0.52</v>
          </cell>
          <cell r="J76">
            <v>0.14</v>
          </cell>
          <cell r="K76">
            <v>0.161</v>
          </cell>
          <cell r="L76">
            <v>0.138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0.07</v>
          </cell>
          <cell r="R76">
            <v>0.048</v>
          </cell>
          <cell r="S76">
            <v>1.6</v>
          </cell>
          <cell r="T76">
            <v>1.287</v>
          </cell>
          <cell r="U76">
            <v>0.171</v>
          </cell>
          <cell r="V76">
            <v>0</v>
          </cell>
          <cell r="W76">
            <v>6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3</v>
          </cell>
          <cell r="AD76">
            <v>95</v>
          </cell>
          <cell r="AE76">
            <v>23</v>
          </cell>
          <cell r="AF76">
            <v>0.21</v>
          </cell>
          <cell r="AG76">
            <v>0</v>
          </cell>
          <cell r="AH76">
            <v>0</v>
          </cell>
          <cell r="AI76">
            <v>0</v>
          </cell>
          <cell r="AJ76">
            <v>0.8</v>
          </cell>
          <cell r="AK76">
            <v>1.037</v>
          </cell>
          <cell r="AL76">
            <v>0</v>
          </cell>
          <cell r="AM76">
            <v>0</v>
          </cell>
          <cell r="AN76">
            <v>0</v>
          </cell>
          <cell r="AO76">
            <v>1.1</v>
          </cell>
          <cell r="AP76">
            <v>76</v>
          </cell>
          <cell r="AQ76">
            <v>1</v>
          </cell>
          <cell r="AR76">
            <v>0</v>
          </cell>
        </row>
        <row r="77">
          <cell r="B77" t="str">
            <v>rode kool</v>
          </cell>
          <cell r="C77" t="str">
            <v>BJ</v>
          </cell>
          <cell r="D77">
            <v>71.1756</v>
          </cell>
          <cell r="E77">
            <v>96</v>
          </cell>
          <cell r="F77">
            <v>1</v>
          </cell>
          <cell r="G77">
            <v>3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2.9</v>
          </cell>
          <cell r="P77">
            <v>1</v>
          </cell>
          <cell r="Q77">
            <v>0.09</v>
          </cell>
          <cell r="R77">
            <v>0.03</v>
          </cell>
          <cell r="S77">
            <v>0.2</v>
          </cell>
          <cell r="T77">
            <v>0</v>
          </cell>
          <cell r="U77">
            <v>0.11</v>
          </cell>
          <cell r="V77">
            <v>0</v>
          </cell>
          <cell r="W77">
            <v>21</v>
          </cell>
          <cell r="X77">
            <v>0</v>
          </cell>
          <cell r="Y77">
            <v>38</v>
          </cell>
          <cell r="Z77">
            <v>0</v>
          </cell>
          <cell r="AA77">
            <v>0.1</v>
          </cell>
          <cell r="AB77">
            <v>0</v>
          </cell>
          <cell r="AC77">
            <v>42</v>
          </cell>
          <cell r="AD77">
            <v>31</v>
          </cell>
          <cell r="AE77">
            <v>11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0.3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0.16</v>
          </cell>
          <cell r="AP77">
            <v>275</v>
          </cell>
          <cell r="AQ77">
            <v>9</v>
          </cell>
          <cell r="AR77">
            <v>0</v>
          </cell>
        </row>
        <row r="78">
          <cell r="B78" t="str">
            <v>rozemarijn poeder</v>
          </cell>
          <cell r="C78" t="str">
            <v>BJ</v>
          </cell>
          <cell r="D78">
            <v>1385.8308</v>
          </cell>
          <cell r="E78">
            <v>9.31</v>
          </cell>
          <cell r="F78">
            <v>4.88</v>
          </cell>
          <cell r="G78">
            <v>64.06</v>
          </cell>
          <cell r="H78">
            <v>0</v>
          </cell>
          <cell r="I78">
            <v>15.22</v>
          </cell>
          <cell r="J78">
            <v>7.371</v>
          </cell>
          <cell r="K78">
            <v>3.014</v>
          </cell>
          <cell r="L78">
            <v>2.339</v>
          </cell>
          <cell r="M78">
            <v>0</v>
          </cell>
          <cell r="N78">
            <v>0</v>
          </cell>
          <cell r="O78">
            <v>42.599998474121094</v>
          </cell>
          <cell r="P78">
            <v>156</v>
          </cell>
          <cell r="Q78">
            <v>0.514</v>
          </cell>
          <cell r="R78">
            <v>0.428</v>
          </cell>
          <cell r="S78">
            <v>1</v>
          </cell>
          <cell r="T78">
            <v>0</v>
          </cell>
          <cell r="U78">
            <v>1.74</v>
          </cell>
          <cell r="V78">
            <v>0</v>
          </cell>
          <cell r="W78">
            <v>307</v>
          </cell>
          <cell r="X78">
            <v>0</v>
          </cell>
          <cell r="Y78">
            <v>61.2</v>
          </cell>
          <cell r="Z78">
            <v>0</v>
          </cell>
          <cell r="AA78">
            <v>0</v>
          </cell>
          <cell r="AB78">
            <v>0</v>
          </cell>
          <cell r="AC78">
            <v>1280</v>
          </cell>
          <cell r="AD78">
            <v>70</v>
          </cell>
          <cell r="AE78">
            <v>220</v>
          </cell>
          <cell r="AF78">
            <v>0.55</v>
          </cell>
          <cell r="AG78">
            <v>0</v>
          </cell>
          <cell r="AH78">
            <v>0</v>
          </cell>
          <cell r="AI78">
            <v>0</v>
          </cell>
          <cell r="AJ78">
            <v>29.25</v>
          </cell>
          <cell r="AK78">
            <v>1.867</v>
          </cell>
          <cell r="AL78">
            <v>0</v>
          </cell>
          <cell r="AM78">
            <v>0</v>
          </cell>
          <cell r="AN78">
            <v>4.6</v>
          </cell>
          <cell r="AO78">
            <v>3.23</v>
          </cell>
          <cell r="AP78">
            <v>955</v>
          </cell>
          <cell r="AQ78">
            <v>50</v>
          </cell>
          <cell r="AR78">
            <v>0</v>
          </cell>
        </row>
        <row r="79">
          <cell r="B79" t="str">
            <v>saffraan</v>
          </cell>
          <cell r="C79" t="str">
            <v>BJ</v>
          </cell>
          <cell r="D79">
            <v>1297.908</v>
          </cell>
          <cell r="E79">
            <v>11.9</v>
          </cell>
          <cell r="F79">
            <v>11.43</v>
          </cell>
          <cell r="G79">
            <v>65.37</v>
          </cell>
          <cell r="H79">
            <v>0</v>
          </cell>
          <cell r="I79">
            <v>5.85</v>
          </cell>
          <cell r="J79">
            <v>1.586</v>
          </cell>
          <cell r="K79">
            <v>0.429</v>
          </cell>
          <cell r="L79">
            <v>2.067</v>
          </cell>
          <cell r="M79">
            <v>0</v>
          </cell>
          <cell r="N79">
            <v>0</v>
          </cell>
          <cell r="O79">
            <v>3.9000000953674316</v>
          </cell>
          <cell r="P79">
            <v>27</v>
          </cell>
          <cell r="Q79">
            <v>0.115</v>
          </cell>
          <cell r="R79">
            <v>0.267</v>
          </cell>
          <cell r="S79">
            <v>1.46</v>
          </cell>
          <cell r="T79">
            <v>0</v>
          </cell>
          <cell r="U79">
            <v>1.01</v>
          </cell>
          <cell r="V79">
            <v>0</v>
          </cell>
          <cell r="W79">
            <v>93</v>
          </cell>
          <cell r="X79">
            <v>0</v>
          </cell>
          <cell r="Y79">
            <v>80.8</v>
          </cell>
          <cell r="Z79">
            <v>0</v>
          </cell>
          <cell r="AA79">
            <v>0</v>
          </cell>
          <cell r="AB79">
            <v>0</v>
          </cell>
          <cell r="AC79">
            <v>111</v>
          </cell>
          <cell r="AD79">
            <v>252</v>
          </cell>
          <cell r="AE79">
            <v>264</v>
          </cell>
          <cell r="AF79">
            <v>0.328</v>
          </cell>
          <cell r="AG79">
            <v>0</v>
          </cell>
          <cell r="AH79">
            <v>0</v>
          </cell>
          <cell r="AI79">
            <v>0</v>
          </cell>
          <cell r="AJ79">
            <v>11.1</v>
          </cell>
          <cell r="AK79">
            <v>28.408</v>
          </cell>
          <cell r="AL79">
            <v>0</v>
          </cell>
          <cell r="AM79">
            <v>0</v>
          </cell>
          <cell r="AN79">
            <v>5.6</v>
          </cell>
          <cell r="AO79">
            <v>1.09</v>
          </cell>
          <cell r="AP79">
            <v>1724</v>
          </cell>
          <cell r="AQ79">
            <v>148</v>
          </cell>
          <cell r="AR79">
            <v>0</v>
          </cell>
        </row>
        <row r="80">
          <cell r="B80" t="str">
            <v>salami</v>
          </cell>
          <cell r="C80" t="str">
            <v>BJ</v>
          </cell>
          <cell r="D80">
            <v>1600</v>
          </cell>
          <cell r="E80">
            <v>40</v>
          </cell>
          <cell r="F80">
            <v>21</v>
          </cell>
          <cell r="G80">
            <v>1.5</v>
          </cell>
          <cell r="H80">
            <v>0</v>
          </cell>
          <cell r="I80">
            <v>33</v>
          </cell>
          <cell r="J80">
            <v>12</v>
          </cell>
          <cell r="K80">
            <v>16</v>
          </cell>
          <cell r="L80">
            <v>3.5</v>
          </cell>
          <cell r="M80">
            <v>0</v>
          </cell>
          <cell r="N80">
            <v>50</v>
          </cell>
          <cell r="O80">
            <v>0</v>
          </cell>
          <cell r="P80">
            <v>0</v>
          </cell>
          <cell r="Q80">
            <v>0.5</v>
          </cell>
          <cell r="R80">
            <v>0.3</v>
          </cell>
          <cell r="S80">
            <v>3</v>
          </cell>
          <cell r="T80">
            <v>1</v>
          </cell>
          <cell r="U80">
            <v>0.3</v>
          </cell>
          <cell r="V80">
            <v>0</v>
          </cell>
          <cell r="W80">
            <v>2</v>
          </cell>
          <cell r="X80">
            <v>2</v>
          </cell>
          <cell r="Y80">
            <v>0</v>
          </cell>
          <cell r="Z80">
            <v>0.3</v>
          </cell>
          <cell r="AA80">
            <v>0</v>
          </cell>
          <cell r="AB80">
            <v>0</v>
          </cell>
          <cell r="AC80">
            <v>15</v>
          </cell>
          <cell r="AD80">
            <v>200</v>
          </cell>
          <cell r="AE80">
            <v>15</v>
          </cell>
          <cell r="AF80">
            <v>0.1</v>
          </cell>
          <cell r="AG80">
            <v>0</v>
          </cell>
          <cell r="AH80">
            <v>0</v>
          </cell>
          <cell r="AI80">
            <v>0</v>
          </cell>
          <cell r="AJ80">
            <v>1.3</v>
          </cell>
          <cell r="AK80">
            <v>0.07</v>
          </cell>
          <cell r="AL80">
            <v>0</v>
          </cell>
          <cell r="AM80">
            <v>0</v>
          </cell>
          <cell r="AN80">
            <v>20</v>
          </cell>
          <cell r="AO80">
            <v>3</v>
          </cell>
          <cell r="AP80">
            <v>350</v>
          </cell>
          <cell r="AQ80">
            <v>1500</v>
          </cell>
          <cell r="AR80">
            <v>0</v>
          </cell>
        </row>
        <row r="81">
          <cell r="B81" t="str">
            <v>sambal gebakken</v>
          </cell>
          <cell r="C81" t="str">
            <v>BJ</v>
          </cell>
          <cell r="D81">
            <v>1400</v>
          </cell>
          <cell r="E81">
            <v>50</v>
          </cell>
          <cell r="F81">
            <v>4.5</v>
          </cell>
          <cell r="G81">
            <v>15</v>
          </cell>
          <cell r="H81">
            <v>0.5</v>
          </cell>
          <cell r="I81">
            <v>30</v>
          </cell>
          <cell r="J81">
            <v>5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1</v>
          </cell>
          <cell r="P81">
            <v>0</v>
          </cell>
          <cell r="Q81">
            <v>0.1</v>
          </cell>
          <cell r="R81">
            <v>0.1</v>
          </cell>
          <cell r="S81">
            <v>0</v>
          </cell>
          <cell r="T81">
            <v>0</v>
          </cell>
          <cell r="U81">
            <v>0.1</v>
          </cell>
          <cell r="V81">
            <v>0</v>
          </cell>
          <cell r="W81">
            <v>10</v>
          </cell>
          <cell r="X81">
            <v>0</v>
          </cell>
          <cell r="Y81">
            <v>50</v>
          </cell>
          <cell r="Z81">
            <v>0</v>
          </cell>
          <cell r="AA81">
            <v>0</v>
          </cell>
          <cell r="AB81">
            <v>0</v>
          </cell>
          <cell r="AC81">
            <v>98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0.5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490</v>
          </cell>
          <cell r="AQ81">
            <v>1900</v>
          </cell>
          <cell r="AR81">
            <v>0</v>
          </cell>
        </row>
        <row r="82">
          <cell r="B82" t="str">
            <v>selderij zaad</v>
          </cell>
          <cell r="C82" t="str">
            <v>BJ</v>
          </cell>
          <cell r="D82">
            <v>1641.2256</v>
          </cell>
          <cell r="E82">
            <v>6.04</v>
          </cell>
          <cell r="F82">
            <v>18.07</v>
          </cell>
          <cell r="G82">
            <v>41.35</v>
          </cell>
          <cell r="H82">
            <v>0.6700000166893005</v>
          </cell>
          <cell r="I82">
            <v>25.27</v>
          </cell>
          <cell r="J82">
            <v>2.19</v>
          </cell>
          <cell r="K82">
            <v>15.93</v>
          </cell>
          <cell r="L82">
            <v>3.72</v>
          </cell>
          <cell r="M82">
            <v>0</v>
          </cell>
          <cell r="N82">
            <v>0</v>
          </cell>
          <cell r="O82">
            <v>11.800000190734863</v>
          </cell>
          <cell r="P82">
            <v>3</v>
          </cell>
          <cell r="Q82">
            <v>0.34</v>
          </cell>
          <cell r="R82">
            <v>0.29</v>
          </cell>
          <cell r="S82">
            <v>3.06</v>
          </cell>
          <cell r="T82">
            <v>0</v>
          </cell>
          <cell r="U82">
            <v>0.89</v>
          </cell>
          <cell r="V82">
            <v>0</v>
          </cell>
          <cell r="W82">
            <v>10</v>
          </cell>
          <cell r="X82">
            <v>0</v>
          </cell>
          <cell r="Y82">
            <v>17.1</v>
          </cell>
          <cell r="Z82">
            <v>0</v>
          </cell>
          <cell r="AA82">
            <v>1.07</v>
          </cell>
          <cell r="AB82">
            <v>0</v>
          </cell>
          <cell r="AC82">
            <v>1767</v>
          </cell>
          <cell r="AD82">
            <v>547</v>
          </cell>
          <cell r="AE82">
            <v>440</v>
          </cell>
          <cell r="AF82">
            <v>1.37</v>
          </cell>
          <cell r="AG82">
            <v>0</v>
          </cell>
          <cell r="AH82">
            <v>0</v>
          </cell>
          <cell r="AI82">
            <v>0</v>
          </cell>
          <cell r="AJ82">
            <v>44.9</v>
          </cell>
          <cell r="AK82">
            <v>7.567</v>
          </cell>
          <cell r="AL82">
            <v>0</v>
          </cell>
          <cell r="AM82">
            <v>0</v>
          </cell>
          <cell r="AN82">
            <v>12.1</v>
          </cell>
          <cell r="AO82">
            <v>6.93</v>
          </cell>
          <cell r="AP82">
            <v>1400</v>
          </cell>
          <cell r="AQ82">
            <v>160</v>
          </cell>
          <cell r="AR82">
            <v>0</v>
          </cell>
        </row>
        <row r="83">
          <cell r="B83" t="str">
            <v>sinaasappel</v>
          </cell>
          <cell r="C83" t="str">
            <v>BJ</v>
          </cell>
          <cell r="D83">
            <v>196.7796</v>
          </cell>
          <cell r="E83">
            <v>88</v>
          </cell>
          <cell r="F83">
            <v>1</v>
          </cell>
          <cell r="G83">
            <v>11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1.8</v>
          </cell>
          <cell r="P83">
            <v>6</v>
          </cell>
          <cell r="Q83">
            <v>0.07</v>
          </cell>
          <cell r="R83">
            <v>0.03</v>
          </cell>
          <cell r="S83">
            <v>0.2</v>
          </cell>
          <cell r="T83">
            <v>0</v>
          </cell>
          <cell r="U83">
            <v>0.06</v>
          </cell>
          <cell r="V83">
            <v>0</v>
          </cell>
          <cell r="W83">
            <v>18</v>
          </cell>
          <cell r="X83">
            <v>0</v>
          </cell>
          <cell r="Y83">
            <v>49</v>
          </cell>
          <cell r="Z83">
            <v>0</v>
          </cell>
          <cell r="AA83">
            <v>0.1</v>
          </cell>
          <cell r="AB83">
            <v>0</v>
          </cell>
          <cell r="AC83">
            <v>37</v>
          </cell>
          <cell r="AD83">
            <v>17</v>
          </cell>
          <cell r="AE83">
            <v>10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0.1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0.07</v>
          </cell>
          <cell r="AP83">
            <v>154</v>
          </cell>
          <cell r="AQ83">
            <v>0</v>
          </cell>
          <cell r="AR83">
            <v>0</v>
          </cell>
        </row>
        <row r="84">
          <cell r="B84" t="str">
            <v>sinaasappelsap</v>
          </cell>
          <cell r="C84" t="str">
            <v>BJ</v>
          </cell>
          <cell r="D84">
            <v>188</v>
          </cell>
          <cell r="E84">
            <v>88.3</v>
          </cell>
          <cell r="F84">
            <v>0.7</v>
          </cell>
          <cell r="G84">
            <v>10</v>
          </cell>
          <cell r="H84">
            <v>8.4</v>
          </cell>
          <cell r="I84">
            <v>0.2</v>
          </cell>
          <cell r="J84">
            <v>0.02</v>
          </cell>
          <cell r="K84">
            <v>0.04</v>
          </cell>
          <cell r="L84">
            <v>0.04</v>
          </cell>
          <cell r="M84">
            <v>0</v>
          </cell>
          <cell r="N84">
            <v>0</v>
          </cell>
          <cell r="O84">
            <v>0.2</v>
          </cell>
          <cell r="P84">
            <v>10</v>
          </cell>
          <cell r="Q84">
            <v>0.09</v>
          </cell>
          <cell r="R84">
            <v>0.03</v>
          </cell>
          <cell r="S84">
            <v>0.4</v>
          </cell>
          <cell r="T84">
            <v>0.19</v>
          </cell>
          <cell r="U84">
            <v>0.04</v>
          </cell>
          <cell r="V84">
            <v>0</v>
          </cell>
          <cell r="W84">
            <v>30</v>
          </cell>
          <cell r="X84">
            <v>0</v>
          </cell>
          <cell r="Y84">
            <v>45</v>
          </cell>
          <cell r="Z84">
            <v>0</v>
          </cell>
          <cell r="AA84">
            <v>0.04</v>
          </cell>
          <cell r="AB84">
            <v>0.1</v>
          </cell>
          <cell r="AC84">
            <v>11</v>
          </cell>
          <cell r="AD84">
            <v>17</v>
          </cell>
          <cell r="AE84">
            <v>11</v>
          </cell>
          <cell r="AF84">
            <v>0.04</v>
          </cell>
          <cell r="AG84">
            <v>0</v>
          </cell>
          <cell r="AH84">
            <v>0</v>
          </cell>
          <cell r="AI84">
            <v>0</v>
          </cell>
          <cell r="AJ84">
            <v>0.2</v>
          </cell>
          <cell r="AK84">
            <v>0.01</v>
          </cell>
          <cell r="AL84">
            <v>0</v>
          </cell>
          <cell r="AM84">
            <v>0</v>
          </cell>
          <cell r="AN84">
            <v>0.1</v>
          </cell>
          <cell r="AO84">
            <v>0.05</v>
          </cell>
          <cell r="AP84">
            <v>200</v>
          </cell>
          <cell r="AQ84">
            <v>1</v>
          </cell>
          <cell r="AR84">
            <v>0</v>
          </cell>
        </row>
        <row r="85">
          <cell r="B85" t="str">
            <v>spaghetti rauw</v>
          </cell>
          <cell r="C85" t="str">
            <v>BJ</v>
          </cell>
          <cell r="D85">
            <v>1553.3028</v>
          </cell>
          <cell r="E85">
            <v>9.9</v>
          </cell>
          <cell r="F85">
            <v>13.04</v>
          </cell>
          <cell r="G85">
            <v>74.67</v>
          </cell>
          <cell r="H85">
            <v>2.6700000762939453</v>
          </cell>
          <cell r="I85">
            <v>1.51</v>
          </cell>
          <cell r="J85">
            <v>0.277</v>
          </cell>
          <cell r="K85">
            <v>0.171</v>
          </cell>
          <cell r="L85">
            <v>0.564</v>
          </cell>
          <cell r="M85">
            <v>0</v>
          </cell>
          <cell r="N85">
            <v>0</v>
          </cell>
          <cell r="O85">
            <v>3.200000047683716</v>
          </cell>
          <cell r="P85">
            <v>0</v>
          </cell>
          <cell r="Q85">
            <v>0.09</v>
          </cell>
          <cell r="R85">
            <v>0.06</v>
          </cell>
          <cell r="S85">
            <v>1.7</v>
          </cell>
          <cell r="T85">
            <v>0.431</v>
          </cell>
          <cell r="U85">
            <v>0.142</v>
          </cell>
          <cell r="V85">
            <v>0</v>
          </cell>
          <cell r="W85">
            <v>18</v>
          </cell>
          <cell r="X85">
            <v>0</v>
          </cell>
          <cell r="Y85">
            <v>0</v>
          </cell>
          <cell r="Z85">
            <v>0</v>
          </cell>
          <cell r="AA85">
            <v>0.11</v>
          </cell>
          <cell r="AB85">
            <v>0.1</v>
          </cell>
          <cell r="AC85">
            <v>21</v>
          </cell>
          <cell r="AD85">
            <v>189</v>
          </cell>
          <cell r="AE85">
            <v>53</v>
          </cell>
          <cell r="AF85">
            <v>0.289</v>
          </cell>
          <cell r="AG85">
            <v>0</v>
          </cell>
          <cell r="AH85">
            <v>0</v>
          </cell>
          <cell r="AI85">
            <v>0</v>
          </cell>
          <cell r="AJ85">
            <v>1.3</v>
          </cell>
          <cell r="AK85">
            <v>0.917</v>
          </cell>
          <cell r="AL85">
            <v>0</v>
          </cell>
          <cell r="AM85">
            <v>0</v>
          </cell>
          <cell r="AN85">
            <v>63.2</v>
          </cell>
          <cell r="AO85">
            <v>1.41</v>
          </cell>
          <cell r="AP85">
            <v>223</v>
          </cell>
          <cell r="AQ85">
            <v>6</v>
          </cell>
          <cell r="AR85">
            <v>0</v>
          </cell>
        </row>
        <row r="86">
          <cell r="B86" t="str">
            <v>sperziebonen rauw</v>
          </cell>
          <cell r="C86" t="str">
            <v>BJ</v>
          </cell>
          <cell r="D86">
            <v>152</v>
          </cell>
          <cell r="E86">
            <v>85.9</v>
          </cell>
          <cell r="F86">
            <v>2.4</v>
          </cell>
          <cell r="G86">
            <v>6</v>
          </cell>
          <cell r="H86">
            <v>2.4</v>
          </cell>
          <cell r="I86">
            <v>0.3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3.5</v>
          </cell>
          <cell r="P86">
            <v>30</v>
          </cell>
          <cell r="Q86">
            <v>0.08</v>
          </cell>
          <cell r="R86">
            <v>0.12</v>
          </cell>
          <cell r="S86">
            <v>0.6</v>
          </cell>
          <cell r="T86">
            <v>0</v>
          </cell>
          <cell r="U86">
            <v>0.3</v>
          </cell>
          <cell r="V86">
            <v>0</v>
          </cell>
          <cell r="W86">
            <v>64</v>
          </cell>
          <cell r="X86">
            <v>0</v>
          </cell>
          <cell r="Y86">
            <v>10</v>
          </cell>
          <cell r="Z86">
            <v>0</v>
          </cell>
          <cell r="AA86">
            <v>0.2</v>
          </cell>
          <cell r="AB86">
            <v>0</v>
          </cell>
          <cell r="AC86">
            <v>60</v>
          </cell>
          <cell r="AD86">
            <v>40</v>
          </cell>
          <cell r="AE86">
            <v>30</v>
          </cell>
          <cell r="AF86">
            <v>0.15</v>
          </cell>
          <cell r="AG86">
            <v>0</v>
          </cell>
          <cell r="AH86">
            <v>0</v>
          </cell>
          <cell r="AI86">
            <v>0</v>
          </cell>
          <cell r="AJ86">
            <v>0.8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0.18</v>
          </cell>
          <cell r="AP86">
            <v>250</v>
          </cell>
          <cell r="AQ86">
            <v>2</v>
          </cell>
          <cell r="AR86">
            <v>0</v>
          </cell>
        </row>
        <row r="87">
          <cell r="B87" t="str">
            <v>spinazie rauw</v>
          </cell>
          <cell r="C87" t="str">
            <v>BJ</v>
          </cell>
          <cell r="D87">
            <v>96.29639999999999</v>
          </cell>
          <cell r="E87">
            <v>91.4</v>
          </cell>
          <cell r="F87">
            <v>2.86</v>
          </cell>
          <cell r="G87">
            <v>3.63</v>
          </cell>
          <cell r="H87">
            <v>0.41999998688697815</v>
          </cell>
          <cell r="I87">
            <v>0.39</v>
          </cell>
          <cell r="J87">
            <v>0.063</v>
          </cell>
          <cell r="K87">
            <v>0.01</v>
          </cell>
          <cell r="L87">
            <v>0.165</v>
          </cell>
          <cell r="M87">
            <v>0</v>
          </cell>
          <cell r="N87">
            <v>0</v>
          </cell>
          <cell r="O87">
            <v>2.200000047683716</v>
          </cell>
          <cell r="P87">
            <v>469</v>
          </cell>
          <cell r="Q87">
            <v>0.078</v>
          </cell>
          <cell r="R87">
            <v>0.189</v>
          </cell>
          <cell r="S87">
            <v>0.724</v>
          </cell>
          <cell r="T87">
            <v>0.065</v>
          </cell>
          <cell r="U87">
            <v>0.195</v>
          </cell>
          <cell r="V87">
            <v>0</v>
          </cell>
          <cell r="W87">
            <v>194</v>
          </cell>
          <cell r="X87">
            <v>0</v>
          </cell>
          <cell r="Y87">
            <v>28.1</v>
          </cell>
          <cell r="Z87">
            <v>0</v>
          </cell>
          <cell r="AA87">
            <v>2.03</v>
          </cell>
          <cell r="AB87">
            <v>482.9</v>
          </cell>
          <cell r="AC87">
            <v>99</v>
          </cell>
          <cell r="AD87">
            <v>49</v>
          </cell>
          <cell r="AE87">
            <v>79</v>
          </cell>
          <cell r="AF87">
            <v>0.13</v>
          </cell>
          <cell r="AG87">
            <v>0</v>
          </cell>
          <cell r="AH87">
            <v>0</v>
          </cell>
          <cell r="AI87">
            <v>0</v>
          </cell>
          <cell r="AJ87">
            <v>2.71</v>
          </cell>
          <cell r="AK87">
            <v>0.897</v>
          </cell>
          <cell r="AL87">
            <v>0</v>
          </cell>
          <cell r="AM87">
            <v>0</v>
          </cell>
          <cell r="AN87">
            <v>1</v>
          </cell>
          <cell r="AO87">
            <v>0.53</v>
          </cell>
          <cell r="AP87">
            <v>558</v>
          </cell>
          <cell r="AQ87">
            <v>79</v>
          </cell>
          <cell r="AR87">
            <v>0</v>
          </cell>
        </row>
        <row r="88">
          <cell r="B88" t="str">
            <v>steranijs poeder</v>
          </cell>
          <cell r="C88" t="str">
            <v>BJ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B89" t="str">
            <v>suiker kristal</v>
          </cell>
          <cell r="C89" t="str">
            <v>BJ</v>
          </cell>
          <cell r="D89">
            <v>1628.6652</v>
          </cell>
          <cell r="E89">
            <v>0.3</v>
          </cell>
          <cell r="F89">
            <v>0</v>
          </cell>
          <cell r="G89">
            <v>99.6</v>
          </cell>
          <cell r="H89">
            <v>97.91000366210938</v>
          </cell>
          <cell r="I89">
            <v>0.1</v>
          </cell>
          <cell r="J89">
            <v>0.02</v>
          </cell>
          <cell r="K89">
            <v>0.032</v>
          </cell>
          <cell r="L89">
            <v>0.05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0.019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1</v>
          </cell>
          <cell r="AD89">
            <v>0</v>
          </cell>
          <cell r="AE89">
            <v>0</v>
          </cell>
          <cell r="AF89">
            <v>0.001</v>
          </cell>
          <cell r="AG89">
            <v>0</v>
          </cell>
          <cell r="AH89">
            <v>0</v>
          </cell>
          <cell r="AI89">
            <v>0</v>
          </cell>
          <cell r="AJ89">
            <v>0.02</v>
          </cell>
          <cell r="AK89">
            <v>0.001</v>
          </cell>
          <cell r="AL89">
            <v>0</v>
          </cell>
          <cell r="AM89">
            <v>0</v>
          </cell>
          <cell r="AN89">
            <v>0.6</v>
          </cell>
          <cell r="AO89">
            <v>0</v>
          </cell>
          <cell r="AP89">
            <v>2</v>
          </cell>
          <cell r="AQ89">
            <v>1</v>
          </cell>
          <cell r="AR89">
            <v>0</v>
          </cell>
        </row>
        <row r="90">
          <cell r="B90" t="str">
            <v>tijm gedroogd</v>
          </cell>
          <cell r="C90" t="str">
            <v>BJ</v>
          </cell>
          <cell r="D90">
            <v>1155.5568</v>
          </cell>
          <cell r="E90">
            <v>7.79</v>
          </cell>
          <cell r="F90">
            <v>9.11</v>
          </cell>
          <cell r="G90">
            <v>63.94</v>
          </cell>
          <cell r="H90">
            <v>1.7100000381469727</v>
          </cell>
          <cell r="I90">
            <v>7.43</v>
          </cell>
          <cell r="J90">
            <v>2.73</v>
          </cell>
          <cell r="K90">
            <v>0.47</v>
          </cell>
          <cell r="L90">
            <v>1.19</v>
          </cell>
          <cell r="M90">
            <v>0</v>
          </cell>
          <cell r="N90">
            <v>0</v>
          </cell>
          <cell r="O90">
            <v>37</v>
          </cell>
          <cell r="P90">
            <v>190</v>
          </cell>
          <cell r="Q90">
            <v>0.513</v>
          </cell>
          <cell r="R90">
            <v>0.399</v>
          </cell>
          <cell r="S90">
            <v>4.94</v>
          </cell>
          <cell r="T90">
            <v>0</v>
          </cell>
          <cell r="U90">
            <v>0.55</v>
          </cell>
          <cell r="V90">
            <v>0</v>
          </cell>
          <cell r="W90">
            <v>274</v>
          </cell>
          <cell r="X90">
            <v>0</v>
          </cell>
          <cell r="Y90">
            <v>50</v>
          </cell>
          <cell r="Z90">
            <v>0</v>
          </cell>
          <cell r="AA90">
            <v>7.48</v>
          </cell>
          <cell r="AB90">
            <v>1714.5</v>
          </cell>
          <cell r="AC90">
            <v>1890</v>
          </cell>
          <cell r="AD90">
            <v>201</v>
          </cell>
          <cell r="AE90">
            <v>220</v>
          </cell>
          <cell r="AF90">
            <v>0.86</v>
          </cell>
          <cell r="AG90">
            <v>0</v>
          </cell>
          <cell r="AH90">
            <v>0</v>
          </cell>
          <cell r="AI90">
            <v>0</v>
          </cell>
          <cell r="AJ90">
            <v>123.6</v>
          </cell>
          <cell r="AK90">
            <v>7.867</v>
          </cell>
          <cell r="AL90">
            <v>0</v>
          </cell>
          <cell r="AM90">
            <v>0</v>
          </cell>
          <cell r="AN90">
            <v>4.6</v>
          </cell>
          <cell r="AO90">
            <v>6.18</v>
          </cell>
          <cell r="AP90">
            <v>814</v>
          </cell>
          <cell r="AQ90">
            <v>55</v>
          </cell>
          <cell r="AR90">
            <v>0</v>
          </cell>
        </row>
        <row r="91">
          <cell r="B91" t="str">
            <v>tomaat blik</v>
          </cell>
          <cell r="C91" t="str">
            <v>BJ</v>
          </cell>
          <cell r="D91">
            <v>75.3624</v>
          </cell>
          <cell r="E91">
            <v>94.5</v>
          </cell>
          <cell r="F91">
            <v>0.88</v>
          </cell>
          <cell r="G91">
            <v>3.92</v>
          </cell>
          <cell r="H91">
            <v>2.630000114440918</v>
          </cell>
          <cell r="I91">
            <v>0.2</v>
          </cell>
          <cell r="J91">
            <v>0.028</v>
          </cell>
          <cell r="K91">
            <v>0.031</v>
          </cell>
          <cell r="L91">
            <v>0.083</v>
          </cell>
          <cell r="M91">
            <v>0</v>
          </cell>
          <cell r="N91">
            <v>0</v>
          </cell>
          <cell r="O91">
            <v>1.2000000476837158</v>
          </cell>
          <cell r="P91">
            <v>42</v>
          </cell>
          <cell r="Q91">
            <v>0.037</v>
          </cell>
          <cell r="R91">
            <v>0.019</v>
          </cell>
          <cell r="S91">
            <v>0.594</v>
          </cell>
          <cell r="T91">
            <v>0.089</v>
          </cell>
          <cell r="U91">
            <v>0.08</v>
          </cell>
          <cell r="V91">
            <v>0</v>
          </cell>
          <cell r="W91">
            <v>15</v>
          </cell>
          <cell r="X91">
            <v>0</v>
          </cell>
          <cell r="Y91">
            <v>12.7</v>
          </cell>
          <cell r="Z91">
            <v>0</v>
          </cell>
          <cell r="AA91">
            <v>0.54</v>
          </cell>
          <cell r="AB91">
            <v>7.9</v>
          </cell>
          <cell r="AC91">
            <v>10</v>
          </cell>
          <cell r="AD91">
            <v>24</v>
          </cell>
          <cell r="AE91">
            <v>11</v>
          </cell>
          <cell r="AF91">
            <v>0.059</v>
          </cell>
          <cell r="AG91">
            <v>0</v>
          </cell>
          <cell r="AH91">
            <v>0</v>
          </cell>
          <cell r="AI91">
            <v>0</v>
          </cell>
          <cell r="AJ91">
            <v>0.27</v>
          </cell>
          <cell r="AK91">
            <v>0.114</v>
          </cell>
          <cell r="AL91">
            <v>0</v>
          </cell>
          <cell r="AM91">
            <v>0</v>
          </cell>
          <cell r="AN91">
            <v>0</v>
          </cell>
          <cell r="AO91">
            <v>0.17</v>
          </cell>
          <cell r="AP91">
            <v>237</v>
          </cell>
          <cell r="AQ91">
            <v>5</v>
          </cell>
          <cell r="AR91">
            <v>0</v>
          </cell>
        </row>
        <row r="92">
          <cell r="B92" t="str">
            <v>tomaat rauw</v>
          </cell>
          <cell r="C92" t="str">
            <v>BJ</v>
          </cell>
          <cell r="D92">
            <v>75.3624</v>
          </cell>
          <cell r="E92">
            <v>94.5</v>
          </cell>
          <cell r="F92">
            <v>0.88</v>
          </cell>
          <cell r="G92">
            <v>3.92</v>
          </cell>
          <cell r="H92">
            <v>2.630000114440918</v>
          </cell>
          <cell r="I92">
            <v>0.2</v>
          </cell>
          <cell r="J92">
            <v>0.028</v>
          </cell>
          <cell r="K92">
            <v>0.031</v>
          </cell>
          <cell r="L92">
            <v>0.083</v>
          </cell>
          <cell r="M92">
            <v>0</v>
          </cell>
          <cell r="N92">
            <v>0</v>
          </cell>
          <cell r="O92">
            <v>1.2000000476837158</v>
          </cell>
          <cell r="P92">
            <v>42</v>
          </cell>
          <cell r="Q92">
            <v>0.037</v>
          </cell>
          <cell r="R92">
            <v>0.019</v>
          </cell>
          <cell r="S92">
            <v>0.594</v>
          </cell>
          <cell r="T92">
            <v>0.089</v>
          </cell>
          <cell r="U92">
            <v>0.08</v>
          </cell>
          <cell r="V92">
            <v>0</v>
          </cell>
          <cell r="W92">
            <v>15</v>
          </cell>
          <cell r="X92">
            <v>0</v>
          </cell>
          <cell r="Y92">
            <v>12.7</v>
          </cell>
          <cell r="Z92">
            <v>0</v>
          </cell>
          <cell r="AA92">
            <v>0.54</v>
          </cell>
          <cell r="AB92">
            <v>7.9</v>
          </cell>
          <cell r="AC92">
            <v>10</v>
          </cell>
          <cell r="AD92">
            <v>24</v>
          </cell>
          <cell r="AE92">
            <v>11</v>
          </cell>
          <cell r="AF92">
            <v>0.059</v>
          </cell>
          <cell r="AG92">
            <v>0</v>
          </cell>
          <cell r="AH92">
            <v>0</v>
          </cell>
          <cell r="AI92">
            <v>0</v>
          </cell>
          <cell r="AJ92">
            <v>0.27</v>
          </cell>
          <cell r="AK92">
            <v>0.114</v>
          </cell>
          <cell r="AL92">
            <v>0</v>
          </cell>
          <cell r="AM92">
            <v>0</v>
          </cell>
          <cell r="AN92">
            <v>0</v>
          </cell>
          <cell r="AO92">
            <v>0.17</v>
          </cell>
          <cell r="AP92">
            <v>237</v>
          </cell>
          <cell r="AQ92">
            <v>5</v>
          </cell>
          <cell r="AR92">
            <v>0</v>
          </cell>
        </row>
        <row r="93">
          <cell r="B93" t="str">
            <v>tomatenpuree</v>
          </cell>
          <cell r="C93" t="str">
            <v>BJ</v>
          </cell>
          <cell r="D93">
            <v>297</v>
          </cell>
          <cell r="E93">
            <v>78.6</v>
          </cell>
          <cell r="F93">
            <v>3.5</v>
          </cell>
          <cell r="G93">
            <v>14</v>
          </cell>
          <cell r="H93">
            <v>10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2.9</v>
          </cell>
          <cell r="P93">
            <v>20</v>
          </cell>
          <cell r="Q93">
            <v>0.1</v>
          </cell>
          <cell r="R93">
            <v>0.1</v>
          </cell>
          <cell r="S93">
            <v>0</v>
          </cell>
          <cell r="T93">
            <v>0</v>
          </cell>
          <cell r="U93">
            <v>0.2</v>
          </cell>
          <cell r="V93">
            <v>0</v>
          </cell>
          <cell r="W93">
            <v>30</v>
          </cell>
          <cell r="X93">
            <v>0</v>
          </cell>
          <cell r="Y93">
            <v>30</v>
          </cell>
          <cell r="Z93">
            <v>0</v>
          </cell>
          <cell r="AA93">
            <v>0</v>
          </cell>
          <cell r="AB93">
            <v>0</v>
          </cell>
          <cell r="AC93">
            <v>30</v>
          </cell>
          <cell r="AD93">
            <v>70</v>
          </cell>
          <cell r="AE93">
            <v>55</v>
          </cell>
          <cell r="AF93">
            <v>0.5</v>
          </cell>
          <cell r="AG93">
            <v>0</v>
          </cell>
          <cell r="AH93">
            <v>0</v>
          </cell>
          <cell r="AI93">
            <v>0</v>
          </cell>
          <cell r="AJ93">
            <v>4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1.5</v>
          </cell>
          <cell r="AP93">
            <v>850</v>
          </cell>
          <cell r="AQ93">
            <v>450</v>
          </cell>
          <cell r="AR93">
            <v>0</v>
          </cell>
        </row>
        <row r="94">
          <cell r="B94" t="str">
            <v>tonijn in olie blik</v>
          </cell>
          <cell r="C94" t="str">
            <v>BJ</v>
          </cell>
          <cell r="D94">
            <v>866.6676</v>
          </cell>
          <cell r="E94">
            <v>63</v>
          </cell>
          <cell r="F94">
            <v>26</v>
          </cell>
          <cell r="G94">
            <v>0</v>
          </cell>
          <cell r="H94">
            <v>0</v>
          </cell>
          <cell r="I94">
            <v>11</v>
          </cell>
          <cell r="J94">
            <v>2</v>
          </cell>
          <cell r="K94">
            <v>0</v>
          </cell>
          <cell r="L94">
            <v>0</v>
          </cell>
          <cell r="M94">
            <v>0</v>
          </cell>
          <cell r="N94">
            <v>56</v>
          </cell>
          <cell r="O94">
            <v>0</v>
          </cell>
          <cell r="P94">
            <v>372</v>
          </cell>
          <cell r="Q94">
            <v>0.02</v>
          </cell>
          <cell r="R94">
            <v>0.12</v>
          </cell>
          <cell r="S94">
            <v>16.1</v>
          </cell>
          <cell r="T94">
            <v>0</v>
          </cell>
          <cell r="U94">
            <v>0.51</v>
          </cell>
          <cell r="V94">
            <v>0</v>
          </cell>
          <cell r="W94">
            <v>4</v>
          </cell>
          <cell r="X94">
            <v>5</v>
          </cell>
          <cell r="Y94">
            <v>0</v>
          </cell>
          <cell r="Z94">
            <v>3</v>
          </cell>
          <cell r="AA94">
            <v>3.5</v>
          </cell>
          <cell r="AB94">
            <v>0</v>
          </cell>
          <cell r="AC94">
            <v>12</v>
          </cell>
          <cell r="AD94">
            <v>200</v>
          </cell>
          <cell r="AE94">
            <v>33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1.6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1.1</v>
          </cell>
          <cell r="AP94">
            <v>291</v>
          </cell>
          <cell r="AQ94">
            <v>372</v>
          </cell>
          <cell r="AR94">
            <v>0</v>
          </cell>
        </row>
        <row r="95">
          <cell r="B95" t="str">
            <v>tonijn in water blik</v>
          </cell>
          <cell r="C95" t="str">
            <v>BJ</v>
          </cell>
          <cell r="D95">
            <v>489.8556</v>
          </cell>
          <cell r="E95">
            <v>73</v>
          </cell>
          <cell r="F95">
            <v>26</v>
          </cell>
          <cell r="G95">
            <v>0</v>
          </cell>
          <cell r="H95">
            <v>0</v>
          </cell>
          <cell r="I95">
            <v>1</v>
          </cell>
          <cell r="J95">
            <v>1</v>
          </cell>
          <cell r="K95">
            <v>0</v>
          </cell>
          <cell r="L95">
            <v>0</v>
          </cell>
          <cell r="M95">
            <v>0</v>
          </cell>
          <cell r="N95">
            <v>56</v>
          </cell>
          <cell r="O95">
            <v>0</v>
          </cell>
          <cell r="P95">
            <v>372</v>
          </cell>
          <cell r="Q95">
            <v>0.02</v>
          </cell>
          <cell r="R95">
            <v>0.11</v>
          </cell>
          <cell r="S95">
            <v>14.4</v>
          </cell>
          <cell r="T95">
            <v>0</v>
          </cell>
          <cell r="U95">
            <v>0.47</v>
          </cell>
          <cell r="V95">
            <v>0</v>
          </cell>
          <cell r="W95">
            <v>3</v>
          </cell>
          <cell r="X95">
            <v>4</v>
          </cell>
          <cell r="Y95">
            <v>0</v>
          </cell>
          <cell r="Z95">
            <v>0.4</v>
          </cell>
          <cell r="AA95">
            <v>4</v>
          </cell>
          <cell r="AB95">
            <v>0</v>
          </cell>
          <cell r="AC95">
            <v>8</v>
          </cell>
          <cell r="AD95">
            <v>170</v>
          </cell>
          <cell r="AE95">
            <v>27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1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0.7</v>
          </cell>
          <cell r="AP95">
            <v>254</v>
          </cell>
          <cell r="AQ95">
            <v>345</v>
          </cell>
          <cell r="AR95">
            <v>0</v>
          </cell>
        </row>
        <row r="96">
          <cell r="B96" t="str">
            <v>uien rauw</v>
          </cell>
          <cell r="C96" t="str">
            <v>BJ</v>
          </cell>
          <cell r="D96">
            <v>167.47199999999998</v>
          </cell>
          <cell r="E96">
            <v>89.11</v>
          </cell>
          <cell r="F96">
            <v>1.1</v>
          </cell>
          <cell r="G96">
            <v>9.34</v>
          </cell>
          <cell r="H96">
            <v>4.239999771118164</v>
          </cell>
          <cell r="I96">
            <v>0.1</v>
          </cell>
          <cell r="J96">
            <v>0.042</v>
          </cell>
          <cell r="K96">
            <v>0.013</v>
          </cell>
          <cell r="L96">
            <v>0.017</v>
          </cell>
          <cell r="M96">
            <v>0</v>
          </cell>
          <cell r="N96">
            <v>0</v>
          </cell>
          <cell r="O96">
            <v>1.7000000476837158</v>
          </cell>
          <cell r="P96">
            <v>0</v>
          </cell>
          <cell r="Q96">
            <v>0.046</v>
          </cell>
          <cell r="R96">
            <v>0.027</v>
          </cell>
          <cell r="S96">
            <v>0.116</v>
          </cell>
          <cell r="T96">
            <v>0.123</v>
          </cell>
          <cell r="U96">
            <v>0.12</v>
          </cell>
          <cell r="V96">
            <v>0</v>
          </cell>
          <cell r="W96">
            <v>19</v>
          </cell>
          <cell r="X96">
            <v>0</v>
          </cell>
          <cell r="Y96">
            <v>7.4</v>
          </cell>
          <cell r="Z96">
            <v>0</v>
          </cell>
          <cell r="AA96">
            <v>0.02</v>
          </cell>
          <cell r="AB96">
            <v>0.4</v>
          </cell>
          <cell r="AC96">
            <v>23</v>
          </cell>
          <cell r="AD96">
            <v>29</v>
          </cell>
          <cell r="AE96">
            <v>10</v>
          </cell>
          <cell r="AF96">
            <v>0.039</v>
          </cell>
          <cell r="AG96">
            <v>0</v>
          </cell>
          <cell r="AH96">
            <v>0</v>
          </cell>
          <cell r="AI96">
            <v>0</v>
          </cell>
          <cell r="AJ96">
            <v>0.21</v>
          </cell>
          <cell r="AK96">
            <v>0.129</v>
          </cell>
          <cell r="AL96">
            <v>0</v>
          </cell>
          <cell r="AM96">
            <v>0</v>
          </cell>
          <cell r="AN96">
            <v>0.5</v>
          </cell>
          <cell r="AO96">
            <v>0.17</v>
          </cell>
          <cell r="AP96">
            <v>146</v>
          </cell>
          <cell r="AQ96">
            <v>4</v>
          </cell>
          <cell r="AR96">
            <v>0</v>
          </cell>
        </row>
        <row r="97">
          <cell r="B97" t="str">
            <v>ve-tsin</v>
          </cell>
          <cell r="C97" t="str">
            <v>BJ</v>
          </cell>
          <cell r="D97">
            <v>0</v>
          </cell>
          <cell r="E97">
            <v>100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14000</v>
          </cell>
          <cell r="AR97">
            <v>0</v>
          </cell>
        </row>
        <row r="98">
          <cell r="B98" t="str">
            <v>vis saus</v>
          </cell>
          <cell r="C98" t="str">
            <v>BJ</v>
          </cell>
          <cell r="D98">
            <v>256</v>
          </cell>
          <cell r="E98">
            <v>0</v>
          </cell>
          <cell r="F98">
            <v>6.4</v>
          </cell>
          <cell r="G98">
            <v>9</v>
          </cell>
          <cell r="H98">
            <v>9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7281</v>
          </cell>
          <cell r="AR98">
            <v>0</v>
          </cell>
        </row>
        <row r="99">
          <cell r="B99" t="str">
            <v>water kraan drink</v>
          </cell>
          <cell r="C99" t="str">
            <v>BJ</v>
          </cell>
          <cell r="D99">
            <v>0</v>
          </cell>
          <cell r="E99">
            <v>99.9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3</v>
          </cell>
          <cell r="AD99">
            <v>0</v>
          </cell>
          <cell r="AE99">
            <v>1</v>
          </cell>
          <cell r="AF99">
            <v>0.01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0.01</v>
          </cell>
          <cell r="AP99">
            <v>0</v>
          </cell>
          <cell r="AQ99">
            <v>4</v>
          </cell>
          <cell r="AR99">
            <v>0</v>
          </cell>
        </row>
        <row r="100">
          <cell r="B100" t="str">
            <v>wijn tafel rood</v>
          </cell>
          <cell r="C100" t="str">
            <v>BJ</v>
          </cell>
          <cell r="D100">
            <v>355.878</v>
          </cell>
          <cell r="E100">
            <v>86.49</v>
          </cell>
          <cell r="F100">
            <v>0.07</v>
          </cell>
          <cell r="G100">
            <v>2.61</v>
          </cell>
          <cell r="H100">
            <v>0.6200000047683716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0.005</v>
          </cell>
          <cell r="R100">
            <v>0.031</v>
          </cell>
          <cell r="S100">
            <v>0.224</v>
          </cell>
          <cell r="T100">
            <v>0.03</v>
          </cell>
          <cell r="U100">
            <v>0.057</v>
          </cell>
          <cell r="V100">
            <v>0</v>
          </cell>
          <cell r="W100">
            <v>1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0.4</v>
          </cell>
          <cell r="AC100">
            <v>8</v>
          </cell>
          <cell r="AD100">
            <v>23</v>
          </cell>
          <cell r="AE100">
            <v>12</v>
          </cell>
          <cell r="AF100">
            <v>0.011</v>
          </cell>
          <cell r="AG100">
            <v>0</v>
          </cell>
          <cell r="AH100">
            <v>0</v>
          </cell>
          <cell r="AI100">
            <v>0</v>
          </cell>
          <cell r="AJ100">
            <v>0.46</v>
          </cell>
          <cell r="AK100">
            <v>0.132</v>
          </cell>
          <cell r="AL100">
            <v>0</v>
          </cell>
          <cell r="AM100">
            <v>0</v>
          </cell>
          <cell r="AN100">
            <v>0.2</v>
          </cell>
          <cell r="AO100">
            <v>0.14</v>
          </cell>
          <cell r="AP100">
            <v>127</v>
          </cell>
          <cell r="AQ100">
            <v>4</v>
          </cell>
          <cell r="AR100">
            <v>0</v>
          </cell>
        </row>
        <row r="101">
          <cell r="B101" t="str">
            <v>wijn tafel wit</v>
          </cell>
          <cell r="C101" t="str">
            <v>BJ</v>
          </cell>
          <cell r="D101">
            <v>343.31759999999997</v>
          </cell>
          <cell r="E101">
            <v>86.86</v>
          </cell>
          <cell r="F101">
            <v>0.07</v>
          </cell>
          <cell r="G101">
            <v>2.6</v>
          </cell>
          <cell r="H101">
            <v>0.9599999785423279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0.005</v>
          </cell>
          <cell r="R101">
            <v>0.015</v>
          </cell>
          <cell r="S101">
            <v>0.108</v>
          </cell>
          <cell r="T101">
            <v>0.045</v>
          </cell>
          <cell r="U101">
            <v>0.05</v>
          </cell>
          <cell r="V101">
            <v>0</v>
          </cell>
          <cell r="W101">
            <v>1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0.4</v>
          </cell>
          <cell r="AC101">
            <v>9</v>
          </cell>
          <cell r="AD101">
            <v>18</v>
          </cell>
          <cell r="AE101">
            <v>10</v>
          </cell>
          <cell r="AF101">
            <v>0.004</v>
          </cell>
          <cell r="AG101">
            <v>0</v>
          </cell>
          <cell r="AH101">
            <v>0</v>
          </cell>
          <cell r="AI101">
            <v>0</v>
          </cell>
          <cell r="AJ101">
            <v>0.27</v>
          </cell>
          <cell r="AK101">
            <v>0.117</v>
          </cell>
          <cell r="AL101">
            <v>0</v>
          </cell>
          <cell r="AM101">
            <v>0</v>
          </cell>
          <cell r="AN101">
            <v>0.1</v>
          </cell>
          <cell r="AO101">
            <v>0.12</v>
          </cell>
          <cell r="AP101">
            <v>71</v>
          </cell>
          <cell r="AQ101">
            <v>5</v>
          </cell>
          <cell r="AR101">
            <v>0</v>
          </cell>
        </row>
        <row r="102">
          <cell r="B102" t="str">
            <v>witte kool rauw</v>
          </cell>
          <cell r="C102" t="str">
            <v>BJ</v>
          </cell>
          <cell r="D102">
            <v>99</v>
          </cell>
          <cell r="E102">
            <v>92</v>
          </cell>
          <cell r="F102">
            <v>1.5</v>
          </cell>
          <cell r="G102">
            <v>4</v>
          </cell>
          <cell r="H102">
            <v>3.6</v>
          </cell>
          <cell r="I102">
            <v>0.2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2.5</v>
          </cell>
          <cell r="P102">
            <v>1</v>
          </cell>
          <cell r="Q102">
            <v>0.04</v>
          </cell>
          <cell r="R102">
            <v>0.04</v>
          </cell>
          <cell r="S102">
            <v>0.3</v>
          </cell>
          <cell r="T102">
            <v>0</v>
          </cell>
          <cell r="U102">
            <v>0.13</v>
          </cell>
          <cell r="V102">
            <v>0</v>
          </cell>
          <cell r="W102">
            <v>30</v>
          </cell>
          <cell r="X102">
            <v>0</v>
          </cell>
          <cell r="Y102">
            <v>35</v>
          </cell>
          <cell r="Z102">
            <v>0</v>
          </cell>
          <cell r="AA102">
            <v>0.2</v>
          </cell>
          <cell r="AB102">
            <v>0</v>
          </cell>
          <cell r="AC102">
            <v>27</v>
          </cell>
          <cell r="AD102">
            <v>29</v>
          </cell>
          <cell r="AE102">
            <v>9</v>
          </cell>
          <cell r="AF102">
            <v>0.06</v>
          </cell>
          <cell r="AG102">
            <v>0</v>
          </cell>
          <cell r="AH102">
            <v>0</v>
          </cell>
          <cell r="AI102">
            <v>0</v>
          </cell>
          <cell r="AJ102">
            <v>0.5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0.21</v>
          </cell>
          <cell r="AP102">
            <v>210</v>
          </cell>
          <cell r="AQ102">
            <v>9</v>
          </cell>
          <cell r="AR102">
            <v>0</v>
          </cell>
        </row>
        <row r="103">
          <cell r="B103" t="str">
            <v>wortelen rauw</v>
          </cell>
          <cell r="C103" t="str">
            <v>BJ</v>
          </cell>
          <cell r="D103">
            <v>140</v>
          </cell>
          <cell r="E103">
            <v>88</v>
          </cell>
          <cell r="F103">
            <v>0.95</v>
          </cell>
          <cell r="G103">
            <v>8</v>
          </cell>
          <cell r="H103">
            <v>4.8</v>
          </cell>
          <cell r="I103">
            <v>0.22</v>
          </cell>
          <cell r="J103">
            <v>0.04</v>
          </cell>
          <cell r="K103">
            <v>0.01</v>
          </cell>
          <cell r="L103">
            <v>0.12</v>
          </cell>
          <cell r="M103">
            <v>0</v>
          </cell>
          <cell r="N103">
            <v>0</v>
          </cell>
          <cell r="O103">
            <v>2.8</v>
          </cell>
          <cell r="P103">
            <v>900</v>
          </cell>
          <cell r="Q103">
            <v>0.07</v>
          </cell>
          <cell r="R103">
            <v>0.06</v>
          </cell>
          <cell r="S103">
            <v>0.98</v>
          </cell>
          <cell r="T103">
            <v>0.27</v>
          </cell>
          <cell r="U103">
            <v>0.1</v>
          </cell>
          <cell r="V103">
            <v>0</v>
          </cell>
          <cell r="W103">
            <v>16</v>
          </cell>
          <cell r="X103">
            <v>0</v>
          </cell>
          <cell r="Y103">
            <v>3</v>
          </cell>
          <cell r="Z103">
            <v>0</v>
          </cell>
          <cell r="AA103">
            <v>0.6</v>
          </cell>
          <cell r="AB103">
            <v>13.2</v>
          </cell>
          <cell r="AC103">
            <v>33</v>
          </cell>
          <cell r="AD103">
            <v>35</v>
          </cell>
          <cell r="AE103">
            <v>12</v>
          </cell>
          <cell r="AF103">
            <v>0.05</v>
          </cell>
          <cell r="AG103">
            <v>0</v>
          </cell>
          <cell r="AH103">
            <v>0</v>
          </cell>
          <cell r="AI103">
            <v>0</v>
          </cell>
          <cell r="AJ103">
            <v>0.5</v>
          </cell>
          <cell r="AK103">
            <v>0.14</v>
          </cell>
          <cell r="AL103">
            <v>0</v>
          </cell>
          <cell r="AM103">
            <v>0</v>
          </cell>
          <cell r="AN103">
            <v>0.1</v>
          </cell>
          <cell r="AO103">
            <v>0.24</v>
          </cell>
          <cell r="AP103">
            <v>300</v>
          </cell>
          <cell r="AQ103">
            <v>65</v>
          </cell>
          <cell r="AR103">
            <v>0</v>
          </cell>
        </row>
        <row r="104">
          <cell r="B104" t="str">
            <v>yoghurt Bulgaars vol</v>
          </cell>
          <cell r="C104" t="str">
            <v>BJ</v>
          </cell>
          <cell r="D104">
            <v>365</v>
          </cell>
          <cell r="E104">
            <v>82</v>
          </cell>
          <cell r="F104">
            <v>4.9</v>
          </cell>
          <cell r="G104">
            <v>6.5</v>
          </cell>
          <cell r="H104">
            <v>7</v>
          </cell>
          <cell r="I104">
            <v>4.5</v>
          </cell>
          <cell r="J104">
            <v>2.5</v>
          </cell>
          <cell r="K104">
            <v>2</v>
          </cell>
          <cell r="L104">
            <v>0</v>
          </cell>
          <cell r="M104">
            <v>0</v>
          </cell>
          <cell r="N104">
            <v>15</v>
          </cell>
          <cell r="O104">
            <v>0</v>
          </cell>
          <cell r="P104">
            <v>43</v>
          </cell>
          <cell r="Q104">
            <v>0.04</v>
          </cell>
          <cell r="R104">
            <v>0.2</v>
          </cell>
          <cell r="S104">
            <v>0.2</v>
          </cell>
          <cell r="T104">
            <v>0</v>
          </cell>
          <cell r="U104">
            <v>0.04</v>
          </cell>
          <cell r="V104">
            <v>0</v>
          </cell>
          <cell r="W104">
            <v>0</v>
          </cell>
          <cell r="X104">
            <v>0.37</v>
          </cell>
          <cell r="Y104">
            <v>0</v>
          </cell>
          <cell r="Z104">
            <v>0.1</v>
          </cell>
          <cell r="AA104">
            <v>0.2</v>
          </cell>
          <cell r="AB104">
            <v>0</v>
          </cell>
          <cell r="AC104">
            <v>172</v>
          </cell>
          <cell r="AD104">
            <v>122</v>
          </cell>
          <cell r="AE104">
            <v>12</v>
          </cell>
          <cell r="AF104">
            <v>0.01</v>
          </cell>
          <cell r="AG104">
            <v>0</v>
          </cell>
          <cell r="AH104">
            <v>0</v>
          </cell>
          <cell r="AI104">
            <v>0</v>
          </cell>
          <cell r="AJ104">
            <v>0.1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0.36</v>
          </cell>
          <cell r="AP104">
            <v>200</v>
          </cell>
          <cell r="AQ104">
            <v>80</v>
          </cell>
          <cell r="AR104">
            <v>0</v>
          </cell>
        </row>
        <row r="105">
          <cell r="B105" t="str">
            <v>yoghurt mager m vruchten</v>
          </cell>
          <cell r="C105" t="str">
            <v>BJ</v>
          </cell>
          <cell r="D105">
            <v>285</v>
          </cell>
          <cell r="E105">
            <v>80</v>
          </cell>
          <cell r="F105">
            <v>3.5</v>
          </cell>
          <cell r="G105">
            <v>14.2</v>
          </cell>
          <cell r="H105">
            <v>14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10</v>
          </cell>
          <cell r="O105">
            <v>0.1</v>
          </cell>
          <cell r="P105">
            <v>5</v>
          </cell>
          <cell r="Q105">
            <v>0.03</v>
          </cell>
          <cell r="R105">
            <v>0.2</v>
          </cell>
          <cell r="S105">
            <v>0.1</v>
          </cell>
          <cell r="T105">
            <v>0</v>
          </cell>
          <cell r="U105">
            <v>0.04</v>
          </cell>
          <cell r="V105">
            <v>0</v>
          </cell>
          <cell r="W105">
            <v>8</v>
          </cell>
          <cell r="X105">
            <v>0.32</v>
          </cell>
          <cell r="Y105">
            <v>5</v>
          </cell>
          <cell r="Z105">
            <v>0</v>
          </cell>
          <cell r="AA105">
            <v>0</v>
          </cell>
          <cell r="AB105">
            <v>0</v>
          </cell>
          <cell r="AC105">
            <v>117</v>
          </cell>
          <cell r="AD105">
            <v>93</v>
          </cell>
          <cell r="AE105">
            <v>12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0.1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0.38</v>
          </cell>
          <cell r="AP105">
            <v>155</v>
          </cell>
          <cell r="AQ105">
            <v>52</v>
          </cell>
          <cell r="AR105">
            <v>0</v>
          </cell>
        </row>
        <row r="106">
          <cell r="B106" t="str">
            <v>zout kristal</v>
          </cell>
          <cell r="C106" t="str">
            <v>BJ</v>
          </cell>
          <cell r="D106">
            <v>0</v>
          </cell>
          <cell r="E106">
            <v>0.2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24</v>
          </cell>
          <cell r="AD106">
            <v>0</v>
          </cell>
          <cell r="AE106">
            <v>1</v>
          </cell>
          <cell r="AF106">
            <v>0.03</v>
          </cell>
          <cell r="AG106">
            <v>0</v>
          </cell>
          <cell r="AH106">
            <v>0</v>
          </cell>
          <cell r="AI106">
            <v>0</v>
          </cell>
          <cell r="AJ106">
            <v>0.33</v>
          </cell>
          <cell r="AK106">
            <v>0.1</v>
          </cell>
          <cell r="AL106">
            <v>0</v>
          </cell>
          <cell r="AM106">
            <v>0</v>
          </cell>
          <cell r="AN106">
            <v>0.1</v>
          </cell>
          <cell r="AO106">
            <v>0.1</v>
          </cell>
          <cell r="AP106">
            <v>8</v>
          </cell>
          <cell r="AQ106">
            <v>38758</v>
          </cell>
          <cell r="AR106">
            <v>0</v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 t="str">
            <v/>
          </cell>
          <cell r="AF107" t="str">
            <v/>
          </cell>
          <cell r="AG107" t="str">
            <v/>
          </cell>
          <cell r="AH107" t="str">
            <v/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 t="str">
            <v/>
          </cell>
          <cell r="AN107" t="str">
            <v/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  <cell r="AI108" t="str">
            <v/>
          </cell>
          <cell r="AJ108" t="str">
            <v/>
          </cell>
          <cell r="AK108" t="str">
            <v/>
          </cell>
          <cell r="AL108" t="str">
            <v/>
          </cell>
          <cell r="AM108" t="str">
            <v/>
          </cell>
          <cell r="AN108" t="str">
            <v/>
          </cell>
          <cell r="AO108" t="str">
            <v/>
          </cell>
          <cell r="AP108" t="str">
            <v/>
          </cell>
          <cell r="AQ108" t="str">
            <v/>
          </cell>
          <cell r="AR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  <cell r="AI109" t="str">
            <v/>
          </cell>
          <cell r="AJ109" t="str">
            <v/>
          </cell>
          <cell r="AK109" t="str">
            <v/>
          </cell>
          <cell r="AL109" t="str">
            <v/>
          </cell>
          <cell r="AM109" t="str">
            <v/>
          </cell>
          <cell r="AN109" t="str">
            <v/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 t="str">
            <v/>
          </cell>
          <cell r="AA110" t="str">
            <v/>
          </cell>
          <cell r="AB110" t="str">
            <v/>
          </cell>
          <cell r="AC110" t="str">
            <v/>
          </cell>
          <cell r="AD110" t="str">
            <v/>
          </cell>
          <cell r="AE110" t="str">
            <v/>
          </cell>
          <cell r="AF110" t="str">
            <v/>
          </cell>
          <cell r="AG110" t="str">
            <v/>
          </cell>
          <cell r="AH110" t="str">
            <v/>
          </cell>
          <cell r="AI110" t="str">
            <v/>
          </cell>
          <cell r="AJ110" t="str">
            <v/>
          </cell>
          <cell r="AK110" t="str">
            <v/>
          </cell>
          <cell r="AL110" t="str">
            <v/>
          </cell>
          <cell r="AM110" t="str">
            <v/>
          </cell>
          <cell r="AN110" t="str">
            <v/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 t="str">
            <v/>
          </cell>
          <cell r="AF111" t="str">
            <v/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 t="str">
            <v/>
          </cell>
          <cell r="AN111" t="str">
            <v/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 t="str">
            <v/>
          </cell>
          <cell r="AF112" t="str">
            <v/>
          </cell>
          <cell r="AG112" t="str">
            <v/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  <cell r="AN112" t="str">
            <v/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 t="str">
            <v/>
          </cell>
          <cell r="AE113" t="str">
            <v/>
          </cell>
          <cell r="AF113" t="str">
            <v/>
          </cell>
          <cell r="AG113" t="str">
            <v/>
          </cell>
          <cell r="AH113" t="str">
            <v/>
          </cell>
          <cell r="AI113" t="str">
            <v/>
          </cell>
          <cell r="AJ113" t="str">
            <v/>
          </cell>
          <cell r="AK113" t="str">
            <v/>
          </cell>
          <cell r="AL113" t="str">
            <v/>
          </cell>
          <cell r="AM113" t="str">
            <v/>
          </cell>
          <cell r="AN113" t="str">
            <v/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 t="str">
            <v/>
          </cell>
          <cell r="AF114" t="str">
            <v/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 t="str">
            <v/>
          </cell>
          <cell r="AN114" t="str">
            <v/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 t="str">
            <v/>
          </cell>
          <cell r="AF115" t="str">
            <v/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 t="str">
            <v/>
          </cell>
          <cell r="AN115" t="str">
            <v/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 t="str">
            <v/>
          </cell>
          <cell r="AA116" t="str">
            <v/>
          </cell>
          <cell r="AB116" t="str">
            <v/>
          </cell>
          <cell r="AC116" t="str">
            <v/>
          </cell>
          <cell r="AD116" t="str">
            <v/>
          </cell>
          <cell r="AE116" t="str">
            <v/>
          </cell>
          <cell r="AF116" t="str">
            <v/>
          </cell>
          <cell r="AG116" t="str">
            <v/>
          </cell>
          <cell r="AH116" t="str">
            <v/>
          </cell>
          <cell r="AI116" t="str">
            <v/>
          </cell>
          <cell r="AJ116" t="str">
            <v/>
          </cell>
          <cell r="AK116" t="str">
            <v/>
          </cell>
          <cell r="AL116" t="str">
            <v/>
          </cell>
          <cell r="AM116" t="str">
            <v/>
          </cell>
          <cell r="AN116" t="str">
            <v/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 t="str">
            <v/>
          </cell>
          <cell r="AE117" t="str">
            <v/>
          </cell>
          <cell r="AF117" t="str">
            <v/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 t="str">
            <v/>
          </cell>
          <cell r="AA118" t="str">
            <v/>
          </cell>
          <cell r="AB118" t="str">
            <v/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 t="str">
            <v/>
          </cell>
          <cell r="AM118" t="str">
            <v/>
          </cell>
          <cell r="AN118" t="str">
            <v/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 t="str">
            <v/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 t="str">
            <v/>
          </cell>
          <cell r="AF119" t="str">
            <v/>
          </cell>
          <cell r="AG119" t="str">
            <v/>
          </cell>
          <cell r="AH119" t="str">
            <v/>
          </cell>
          <cell r="AI119" t="str">
            <v/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  <cell r="AN119" t="str">
            <v/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  <cell r="AC120" t="str">
            <v/>
          </cell>
          <cell r="AD120" t="str">
            <v/>
          </cell>
          <cell r="AE120" t="str">
            <v/>
          </cell>
          <cell r="AF120" t="str">
            <v/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 t="str">
            <v/>
          </cell>
          <cell r="AM120" t="str">
            <v/>
          </cell>
          <cell r="AN120" t="str">
            <v/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  <cell r="AI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 t="str">
            <v/>
          </cell>
          <cell r="AN121" t="str">
            <v/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 t="str">
            <v/>
          </cell>
          <cell r="AF122" t="str">
            <v/>
          </cell>
          <cell r="AG122" t="str">
            <v/>
          </cell>
          <cell r="AH122" t="str">
            <v/>
          </cell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 t="str">
            <v/>
          </cell>
          <cell r="AN122" t="str">
            <v/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 t="str">
            <v/>
          </cell>
          <cell r="AE123" t="str">
            <v/>
          </cell>
          <cell r="AF123" t="str">
            <v/>
          </cell>
          <cell r="AG123" t="str">
            <v/>
          </cell>
          <cell r="AH123" t="str">
            <v/>
          </cell>
          <cell r="AI123" t="str">
            <v/>
          </cell>
          <cell r="AJ123" t="str">
            <v/>
          </cell>
          <cell r="AK123" t="str">
            <v/>
          </cell>
          <cell r="AL123" t="str">
            <v/>
          </cell>
          <cell r="AM123" t="str">
            <v/>
          </cell>
          <cell r="AN123" t="str">
            <v/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 t="str">
            <v/>
          </cell>
          <cell r="AF124" t="str">
            <v/>
          </cell>
          <cell r="AG124" t="str">
            <v/>
          </cell>
          <cell r="AH124" t="str">
            <v/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 t="str">
            <v/>
          </cell>
          <cell r="AN124" t="str">
            <v/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 t="str">
            <v/>
          </cell>
          <cell r="AA125" t="str">
            <v/>
          </cell>
          <cell r="AB125" t="str">
            <v/>
          </cell>
          <cell r="AC125" t="str">
            <v/>
          </cell>
          <cell r="AD125" t="str">
            <v/>
          </cell>
          <cell r="AE125" t="str">
            <v/>
          </cell>
          <cell r="AF125" t="str">
            <v/>
          </cell>
          <cell r="AG125" t="str">
            <v/>
          </cell>
          <cell r="AH125" t="str">
            <v/>
          </cell>
          <cell r="AI125" t="str">
            <v/>
          </cell>
          <cell r="AJ125" t="str">
            <v/>
          </cell>
          <cell r="AK125" t="str">
            <v/>
          </cell>
          <cell r="AL125" t="str">
            <v/>
          </cell>
          <cell r="AM125" t="str">
            <v/>
          </cell>
          <cell r="AN125" t="str">
            <v/>
          </cell>
          <cell r="AO125" t="str">
            <v/>
          </cell>
          <cell r="AP125" t="str">
            <v/>
          </cell>
          <cell r="AQ125" t="str">
            <v/>
          </cell>
          <cell r="AR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  <cell r="AA126" t="str">
            <v/>
          </cell>
          <cell r="AB126" t="str">
            <v/>
          </cell>
          <cell r="AC126" t="str">
            <v/>
          </cell>
          <cell r="AD126" t="str">
            <v/>
          </cell>
          <cell r="AE126" t="str">
            <v/>
          </cell>
          <cell r="AF126" t="str">
            <v/>
          </cell>
          <cell r="AG126" t="str">
            <v/>
          </cell>
          <cell r="AH126" t="str">
            <v/>
          </cell>
          <cell r="AI126" t="str">
            <v/>
          </cell>
          <cell r="AJ126" t="str">
            <v/>
          </cell>
          <cell r="AK126" t="str">
            <v/>
          </cell>
          <cell r="AL126" t="str">
            <v/>
          </cell>
          <cell r="AM126" t="str">
            <v/>
          </cell>
          <cell r="AN126" t="str">
            <v/>
          </cell>
          <cell r="AO126" t="str">
            <v/>
          </cell>
          <cell r="AP126" t="str">
            <v/>
          </cell>
          <cell r="AQ126" t="str">
            <v/>
          </cell>
          <cell r="AR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 t="str">
            <v/>
          </cell>
          <cell r="AF127" t="str">
            <v/>
          </cell>
          <cell r="AG127" t="str">
            <v/>
          </cell>
          <cell r="AH127" t="str">
            <v/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 t="str">
            <v/>
          </cell>
          <cell r="AN127" t="str">
            <v/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 t="str">
            <v/>
          </cell>
          <cell r="AA128" t="str">
            <v/>
          </cell>
          <cell r="AB128" t="str">
            <v/>
          </cell>
          <cell r="AC128" t="str">
            <v/>
          </cell>
          <cell r="AD128" t="str">
            <v/>
          </cell>
          <cell r="AE128" t="str">
            <v/>
          </cell>
          <cell r="AF128" t="str">
            <v/>
          </cell>
          <cell r="AG128" t="str">
            <v/>
          </cell>
          <cell r="AH128" t="str">
            <v/>
          </cell>
          <cell r="AI128" t="str">
            <v/>
          </cell>
          <cell r="AJ128" t="str">
            <v/>
          </cell>
          <cell r="AK128" t="str">
            <v/>
          </cell>
          <cell r="AL128" t="str">
            <v/>
          </cell>
          <cell r="AM128" t="str">
            <v/>
          </cell>
          <cell r="AN128" t="str">
            <v/>
          </cell>
          <cell r="AO128" t="str">
            <v/>
          </cell>
          <cell r="AP128" t="str">
            <v/>
          </cell>
          <cell r="AQ128" t="str">
            <v/>
          </cell>
          <cell r="AR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 t="str">
            <v/>
          </cell>
          <cell r="AF129" t="str">
            <v/>
          </cell>
          <cell r="AG129" t="str">
            <v/>
          </cell>
          <cell r="AH129" t="str">
            <v/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 t="str">
            <v/>
          </cell>
          <cell r="AN129" t="str">
            <v/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 t="str">
            <v/>
          </cell>
          <cell r="AF130" t="str">
            <v/>
          </cell>
          <cell r="AG130" t="str">
            <v/>
          </cell>
          <cell r="AH130" t="str">
            <v/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 t="str">
            <v/>
          </cell>
          <cell r="AN130" t="str">
            <v/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 t="str">
            <v/>
          </cell>
          <cell r="AA131" t="str">
            <v/>
          </cell>
          <cell r="AB131" t="str">
            <v/>
          </cell>
          <cell r="AC131" t="str">
            <v/>
          </cell>
          <cell r="AD131" t="str">
            <v/>
          </cell>
          <cell r="AE131" t="str">
            <v/>
          </cell>
          <cell r="AF131" t="str">
            <v/>
          </cell>
          <cell r="AG131" t="str">
            <v/>
          </cell>
          <cell r="AH131" t="str">
            <v/>
          </cell>
          <cell r="AI131" t="str">
            <v/>
          </cell>
          <cell r="AJ131" t="str">
            <v/>
          </cell>
          <cell r="AK131" t="str">
            <v/>
          </cell>
          <cell r="AL131" t="str">
            <v/>
          </cell>
          <cell r="AM131" t="str">
            <v/>
          </cell>
          <cell r="AN131" t="str">
            <v/>
          </cell>
          <cell r="AO131" t="str">
            <v/>
          </cell>
          <cell r="AP131" t="str">
            <v/>
          </cell>
          <cell r="AQ131" t="str">
            <v/>
          </cell>
          <cell r="AR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 t="str">
            <v/>
          </cell>
          <cell r="AF132" t="str">
            <v/>
          </cell>
          <cell r="AG132" t="str">
            <v/>
          </cell>
          <cell r="AH132" t="str">
            <v/>
          </cell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 t="str">
            <v/>
          </cell>
          <cell r="AN132" t="str">
            <v/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 t="str">
            <v/>
          </cell>
          <cell r="AA133" t="str">
            <v/>
          </cell>
          <cell r="AB133" t="str">
            <v/>
          </cell>
          <cell r="AC133" t="str">
            <v/>
          </cell>
          <cell r="AD133" t="str">
            <v/>
          </cell>
          <cell r="AE133" t="str">
            <v/>
          </cell>
          <cell r="AF133" t="str">
            <v/>
          </cell>
          <cell r="AG133" t="str">
            <v/>
          </cell>
          <cell r="AH133" t="str">
            <v/>
          </cell>
          <cell r="AI133" t="str">
            <v/>
          </cell>
          <cell r="AJ133" t="str">
            <v/>
          </cell>
          <cell r="AK133" t="str">
            <v/>
          </cell>
          <cell r="AL133" t="str">
            <v/>
          </cell>
          <cell r="AM133" t="str">
            <v/>
          </cell>
          <cell r="AN133" t="str">
            <v/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 t="str">
            <v/>
          </cell>
          <cell r="AF134" t="str">
            <v/>
          </cell>
          <cell r="AG134" t="str">
            <v/>
          </cell>
          <cell r="AH134" t="str">
            <v/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 t="str">
            <v/>
          </cell>
          <cell r="AN134" t="str">
            <v/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 t="str">
            <v/>
          </cell>
          <cell r="AA135" t="str">
            <v/>
          </cell>
          <cell r="AB135" t="str">
            <v/>
          </cell>
          <cell r="AC135" t="str">
            <v/>
          </cell>
          <cell r="AD135" t="str">
            <v/>
          </cell>
          <cell r="AE135" t="str">
            <v/>
          </cell>
          <cell r="AF135" t="str">
            <v/>
          </cell>
          <cell r="AG135" t="str">
            <v/>
          </cell>
          <cell r="AH135" t="str">
            <v/>
          </cell>
          <cell r="AI135" t="str">
            <v/>
          </cell>
          <cell r="AJ135" t="str">
            <v/>
          </cell>
          <cell r="AK135" t="str">
            <v/>
          </cell>
          <cell r="AL135" t="str">
            <v/>
          </cell>
          <cell r="AM135" t="str">
            <v/>
          </cell>
          <cell r="AN135" t="str">
            <v/>
          </cell>
          <cell r="AO135" t="str">
            <v/>
          </cell>
          <cell r="AP135" t="str">
            <v/>
          </cell>
          <cell r="AQ135" t="str">
            <v/>
          </cell>
          <cell r="AR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 t="str">
            <v/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  <cell r="AE136" t="str">
            <v/>
          </cell>
          <cell r="AF136" t="str">
            <v/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 t="str">
            <v/>
          </cell>
          <cell r="AA137" t="str">
            <v/>
          </cell>
          <cell r="AB137" t="str">
            <v/>
          </cell>
          <cell r="AC137" t="str">
            <v/>
          </cell>
          <cell r="AD137" t="str">
            <v/>
          </cell>
          <cell r="AE137" t="str">
            <v/>
          </cell>
          <cell r="AF137" t="str">
            <v/>
          </cell>
          <cell r="AG137" t="str">
            <v/>
          </cell>
          <cell r="AH137" t="str">
            <v/>
          </cell>
          <cell r="AI137" t="str">
            <v/>
          </cell>
          <cell r="AJ137" t="str">
            <v/>
          </cell>
          <cell r="AK137" t="str">
            <v/>
          </cell>
          <cell r="AL137" t="str">
            <v/>
          </cell>
          <cell r="AM137" t="str">
            <v/>
          </cell>
          <cell r="AN137" t="str">
            <v/>
          </cell>
          <cell r="AO137" t="str">
            <v/>
          </cell>
          <cell r="AP137" t="str">
            <v/>
          </cell>
          <cell r="AQ137" t="str">
            <v/>
          </cell>
          <cell r="AR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 t="str">
            <v/>
          </cell>
          <cell r="AF138" t="str">
            <v/>
          </cell>
          <cell r="AG138" t="str">
            <v/>
          </cell>
          <cell r="AH138" t="str">
            <v/>
          </cell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 t="str">
            <v/>
          </cell>
          <cell r="AN138" t="str">
            <v/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 t="str">
            <v/>
          </cell>
          <cell r="AA139" t="str">
            <v/>
          </cell>
          <cell r="AB139" t="str">
            <v/>
          </cell>
          <cell r="AC139" t="str">
            <v/>
          </cell>
          <cell r="AD139" t="str">
            <v/>
          </cell>
          <cell r="AE139" t="str">
            <v/>
          </cell>
          <cell r="AF139" t="str">
            <v/>
          </cell>
          <cell r="AG139" t="str">
            <v/>
          </cell>
          <cell r="AH139" t="str">
            <v/>
          </cell>
          <cell r="AI139" t="str">
            <v/>
          </cell>
          <cell r="AJ139" t="str">
            <v/>
          </cell>
          <cell r="AK139" t="str">
            <v/>
          </cell>
          <cell r="AL139" t="str">
            <v/>
          </cell>
          <cell r="AM139" t="str">
            <v/>
          </cell>
          <cell r="AN139" t="str">
            <v/>
          </cell>
          <cell r="AO139" t="str">
            <v/>
          </cell>
          <cell r="AP139" t="str">
            <v/>
          </cell>
          <cell r="AQ139" t="str">
            <v/>
          </cell>
          <cell r="AR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 t="str">
            <v/>
          </cell>
          <cell r="AA140" t="str">
            <v/>
          </cell>
          <cell r="AB140" t="str">
            <v/>
          </cell>
          <cell r="AC140" t="str">
            <v/>
          </cell>
          <cell r="AD140" t="str">
            <v/>
          </cell>
          <cell r="AE140" t="str">
            <v/>
          </cell>
          <cell r="AF140" t="str">
            <v/>
          </cell>
          <cell r="AG140" t="str">
            <v/>
          </cell>
          <cell r="AH140" t="str">
            <v/>
          </cell>
          <cell r="AI140" t="str">
            <v/>
          </cell>
          <cell r="AJ140" t="str">
            <v/>
          </cell>
          <cell r="AK140" t="str">
            <v/>
          </cell>
          <cell r="AL140" t="str">
            <v/>
          </cell>
          <cell r="AM140" t="str">
            <v/>
          </cell>
          <cell r="AN140" t="str">
            <v/>
          </cell>
          <cell r="AO140" t="str">
            <v/>
          </cell>
          <cell r="AP140" t="str">
            <v/>
          </cell>
          <cell r="AQ140" t="str">
            <v/>
          </cell>
          <cell r="AR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 t="str">
            <v/>
          </cell>
          <cell r="AA141" t="str">
            <v/>
          </cell>
          <cell r="AB141" t="str">
            <v/>
          </cell>
          <cell r="AC141" t="str">
            <v/>
          </cell>
          <cell r="AD141" t="str">
            <v/>
          </cell>
          <cell r="AE141" t="str">
            <v/>
          </cell>
          <cell r="AF141" t="str">
            <v/>
          </cell>
          <cell r="AG141" t="str">
            <v/>
          </cell>
          <cell r="AH141" t="str">
            <v/>
          </cell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 t="str">
            <v/>
          </cell>
          <cell r="AN141" t="str">
            <v/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 t="str">
            <v/>
          </cell>
          <cell r="AF142" t="str">
            <v/>
          </cell>
          <cell r="AG142" t="str">
            <v/>
          </cell>
          <cell r="AH142" t="str">
            <v/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 t="str">
            <v/>
          </cell>
          <cell r="AN142" t="str">
            <v/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 t="str">
            <v/>
          </cell>
          <cell r="X143" t="str">
            <v/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 t="str">
            <v/>
          </cell>
          <cell r="AF143" t="str">
            <v/>
          </cell>
          <cell r="AG143" t="str">
            <v/>
          </cell>
          <cell r="AH143" t="str">
            <v/>
          </cell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 t="str">
            <v/>
          </cell>
          <cell r="AN143" t="str">
            <v/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 t="str">
            <v/>
          </cell>
          <cell r="AA144" t="str">
            <v/>
          </cell>
          <cell r="AB144" t="str">
            <v/>
          </cell>
          <cell r="AC144" t="str">
            <v/>
          </cell>
          <cell r="AD144" t="str">
            <v/>
          </cell>
          <cell r="AE144" t="str">
            <v/>
          </cell>
          <cell r="AF144" t="str">
            <v/>
          </cell>
          <cell r="AG144" t="str">
            <v/>
          </cell>
          <cell r="AH144" t="str">
            <v/>
          </cell>
          <cell r="AI144" t="str">
            <v/>
          </cell>
          <cell r="AJ144" t="str">
            <v/>
          </cell>
          <cell r="AK144" t="str">
            <v/>
          </cell>
          <cell r="AL144" t="str">
            <v/>
          </cell>
          <cell r="AM144" t="str">
            <v/>
          </cell>
          <cell r="AN144" t="str">
            <v/>
          </cell>
          <cell r="AO144" t="str">
            <v/>
          </cell>
          <cell r="AP144" t="str">
            <v/>
          </cell>
          <cell r="AQ144" t="str">
            <v/>
          </cell>
          <cell r="AR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 t="str">
            <v/>
          </cell>
          <cell r="X145" t="str">
            <v/>
          </cell>
          <cell r="Y145" t="str">
            <v/>
          </cell>
          <cell r="Z145" t="str">
            <v/>
          </cell>
          <cell r="AA145" t="str">
            <v/>
          </cell>
          <cell r="AB145" t="str">
            <v/>
          </cell>
          <cell r="AC145" t="str">
            <v/>
          </cell>
          <cell r="AD145" t="str">
            <v/>
          </cell>
          <cell r="AE145" t="str">
            <v/>
          </cell>
          <cell r="AF145" t="str">
            <v/>
          </cell>
          <cell r="AG145" t="str">
            <v/>
          </cell>
          <cell r="AH145" t="str">
            <v/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 t="str">
            <v/>
          </cell>
          <cell r="AN145" t="str">
            <v/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 t="str">
            <v/>
          </cell>
          <cell r="AA146" t="str">
            <v/>
          </cell>
          <cell r="AB146" t="str">
            <v/>
          </cell>
          <cell r="AC146" t="str">
            <v/>
          </cell>
          <cell r="AD146" t="str">
            <v/>
          </cell>
          <cell r="AE146" t="str">
            <v/>
          </cell>
          <cell r="AF146" t="str">
            <v/>
          </cell>
          <cell r="AG146" t="str">
            <v/>
          </cell>
          <cell r="AH146" t="str">
            <v/>
          </cell>
          <cell r="AI146" t="str">
            <v/>
          </cell>
          <cell r="AJ146" t="str">
            <v/>
          </cell>
          <cell r="AK146" t="str">
            <v/>
          </cell>
          <cell r="AL146" t="str">
            <v/>
          </cell>
          <cell r="AM146" t="str">
            <v/>
          </cell>
          <cell r="AN146" t="str">
            <v/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 t="str">
            <v/>
          </cell>
          <cell r="X147" t="str">
            <v/>
          </cell>
          <cell r="Y147" t="str">
            <v/>
          </cell>
          <cell r="Z147" t="str">
            <v/>
          </cell>
          <cell r="AA147" t="str">
            <v/>
          </cell>
          <cell r="AB147" t="str">
            <v/>
          </cell>
          <cell r="AC147" t="str">
            <v/>
          </cell>
          <cell r="AD147" t="str">
            <v/>
          </cell>
          <cell r="AE147" t="str">
            <v/>
          </cell>
          <cell r="AF147" t="str">
            <v/>
          </cell>
          <cell r="AG147" t="str">
            <v/>
          </cell>
          <cell r="AH147" t="str">
            <v/>
          </cell>
          <cell r="AI147" t="str">
            <v/>
          </cell>
          <cell r="AJ147" t="str">
            <v/>
          </cell>
          <cell r="AK147" t="str">
            <v/>
          </cell>
          <cell r="AL147" t="str">
            <v/>
          </cell>
          <cell r="AM147" t="str">
            <v/>
          </cell>
          <cell r="AN147" t="str">
            <v/>
          </cell>
          <cell r="AO147" t="str">
            <v/>
          </cell>
          <cell r="AP147" t="str">
            <v/>
          </cell>
          <cell r="AQ147" t="str">
            <v/>
          </cell>
          <cell r="AR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 t="str">
            <v/>
          </cell>
          <cell r="X148" t="str">
            <v/>
          </cell>
          <cell r="Y148" t="str">
            <v/>
          </cell>
          <cell r="Z148" t="str">
            <v/>
          </cell>
          <cell r="AA148" t="str">
            <v/>
          </cell>
          <cell r="AB148" t="str">
            <v/>
          </cell>
          <cell r="AC148" t="str">
            <v/>
          </cell>
          <cell r="AD148" t="str">
            <v/>
          </cell>
          <cell r="AE148" t="str">
            <v/>
          </cell>
          <cell r="AF148" t="str">
            <v/>
          </cell>
          <cell r="AG148" t="str">
            <v/>
          </cell>
          <cell r="AH148" t="str">
            <v/>
          </cell>
          <cell r="AI148" t="str">
            <v/>
          </cell>
          <cell r="AJ148" t="str">
            <v/>
          </cell>
          <cell r="AK148" t="str">
            <v/>
          </cell>
          <cell r="AL148" t="str">
            <v/>
          </cell>
          <cell r="AM148" t="str">
            <v/>
          </cell>
          <cell r="AN148" t="str">
            <v/>
          </cell>
          <cell r="AO148" t="str">
            <v/>
          </cell>
          <cell r="AP148" t="str">
            <v/>
          </cell>
          <cell r="AQ148" t="str">
            <v/>
          </cell>
          <cell r="AR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 t="str">
            <v/>
          </cell>
          <cell r="X149" t="str">
            <v/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 t="str">
            <v/>
          </cell>
          <cell r="AF149" t="str">
            <v/>
          </cell>
          <cell r="AG149" t="str">
            <v/>
          </cell>
          <cell r="AH149" t="str">
            <v/>
          </cell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 t="str">
            <v/>
          </cell>
          <cell r="AN149" t="str">
            <v/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 t="str">
            <v/>
          </cell>
          <cell r="AA150" t="str">
            <v/>
          </cell>
          <cell r="AB150" t="str">
            <v/>
          </cell>
          <cell r="AC150" t="str">
            <v/>
          </cell>
          <cell r="AD150" t="str">
            <v/>
          </cell>
          <cell r="AE150" t="str">
            <v/>
          </cell>
          <cell r="AF150" t="str">
            <v/>
          </cell>
          <cell r="AG150" t="str">
            <v/>
          </cell>
          <cell r="AH150" t="str">
            <v/>
          </cell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 t="str">
            <v/>
          </cell>
          <cell r="AN150" t="str">
            <v/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 t="str">
            <v/>
          </cell>
          <cell r="X151" t="str">
            <v/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 t="str">
            <v/>
          </cell>
          <cell r="AF151" t="str">
            <v/>
          </cell>
          <cell r="AG151" t="str">
            <v/>
          </cell>
          <cell r="AH151" t="str">
            <v/>
          </cell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 t="str">
            <v/>
          </cell>
          <cell r="AN151" t="str">
            <v/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 t="str">
            <v/>
          </cell>
          <cell r="AF152" t="str">
            <v/>
          </cell>
          <cell r="AG152" t="str">
            <v/>
          </cell>
          <cell r="AH152" t="str">
            <v/>
          </cell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 t="str">
            <v/>
          </cell>
          <cell r="AN152" t="str">
            <v/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 t="str">
            <v/>
          </cell>
          <cell r="AF153" t="str">
            <v/>
          </cell>
          <cell r="AG153" t="str">
            <v/>
          </cell>
          <cell r="AH153" t="str">
            <v/>
          </cell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 t="str">
            <v/>
          </cell>
          <cell r="AN153" t="str">
            <v/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 t="str">
            <v/>
          </cell>
          <cell r="X154" t="str">
            <v/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 t="str">
            <v/>
          </cell>
          <cell r="AF154" t="str">
            <v/>
          </cell>
          <cell r="AG154" t="str">
            <v/>
          </cell>
          <cell r="AH154" t="str">
            <v/>
          </cell>
          <cell r="AI154" t="str">
            <v/>
          </cell>
          <cell r="AJ154" t="str">
            <v/>
          </cell>
          <cell r="AK154" t="str">
            <v/>
          </cell>
          <cell r="AL154" t="str">
            <v/>
          </cell>
          <cell r="AM154" t="str">
            <v/>
          </cell>
          <cell r="AN154" t="str">
            <v/>
          </cell>
          <cell r="AO154" t="str">
            <v/>
          </cell>
          <cell r="AP154" t="str">
            <v/>
          </cell>
          <cell r="AQ154" t="str">
            <v/>
          </cell>
          <cell r="AR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 t="str">
            <v/>
          </cell>
          <cell r="X155" t="str">
            <v/>
          </cell>
          <cell r="Y155" t="str">
            <v/>
          </cell>
          <cell r="Z155" t="str">
            <v/>
          </cell>
          <cell r="AA155" t="str">
            <v/>
          </cell>
          <cell r="AB155" t="str">
            <v/>
          </cell>
          <cell r="AC155" t="str">
            <v/>
          </cell>
          <cell r="AD155" t="str">
            <v/>
          </cell>
          <cell r="AE155" t="str">
            <v/>
          </cell>
          <cell r="AF155" t="str">
            <v/>
          </cell>
          <cell r="AG155" t="str">
            <v/>
          </cell>
          <cell r="AH155" t="str">
            <v/>
          </cell>
          <cell r="AI155" t="str">
            <v/>
          </cell>
          <cell r="AJ155" t="str">
            <v/>
          </cell>
          <cell r="AK155" t="str">
            <v/>
          </cell>
          <cell r="AL155" t="str">
            <v/>
          </cell>
          <cell r="AM155" t="str">
            <v/>
          </cell>
          <cell r="AN155" t="str">
            <v/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 t="str">
            <v/>
          </cell>
          <cell r="X156" t="str">
            <v/>
          </cell>
          <cell r="Y156" t="str">
            <v/>
          </cell>
          <cell r="Z156" t="str">
            <v/>
          </cell>
          <cell r="AA156" t="str">
            <v/>
          </cell>
          <cell r="AB156" t="str">
            <v/>
          </cell>
          <cell r="AC156" t="str">
            <v/>
          </cell>
          <cell r="AD156" t="str">
            <v/>
          </cell>
          <cell r="AE156" t="str">
            <v/>
          </cell>
          <cell r="AF156" t="str">
            <v/>
          </cell>
          <cell r="AG156" t="str">
            <v/>
          </cell>
          <cell r="AH156" t="str">
            <v/>
          </cell>
          <cell r="AI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 t="str">
            <v/>
          </cell>
          <cell r="AN156" t="str">
            <v/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 t="str">
            <v/>
          </cell>
          <cell r="X157" t="str">
            <v/>
          </cell>
          <cell r="Y157" t="str">
            <v/>
          </cell>
          <cell r="Z157" t="str">
            <v/>
          </cell>
          <cell r="AA157" t="str">
            <v/>
          </cell>
          <cell r="AB157" t="str">
            <v/>
          </cell>
          <cell r="AC157" t="str">
            <v/>
          </cell>
          <cell r="AD157" t="str">
            <v/>
          </cell>
          <cell r="AE157" t="str">
            <v/>
          </cell>
          <cell r="AF157" t="str">
            <v/>
          </cell>
          <cell r="AG157" t="str">
            <v/>
          </cell>
          <cell r="AH157" t="str">
            <v/>
          </cell>
          <cell r="AI157" t="str">
            <v/>
          </cell>
          <cell r="AJ157" t="str">
            <v/>
          </cell>
          <cell r="AK157" t="str">
            <v/>
          </cell>
          <cell r="AL157" t="str">
            <v/>
          </cell>
          <cell r="AM157" t="str">
            <v/>
          </cell>
          <cell r="AN157" t="str">
            <v/>
          </cell>
          <cell r="AO157" t="str">
            <v/>
          </cell>
          <cell r="AP157" t="str">
            <v/>
          </cell>
          <cell r="AQ157" t="str">
            <v/>
          </cell>
          <cell r="AR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 t="str">
            <v/>
          </cell>
          <cell r="AF158" t="str">
            <v/>
          </cell>
          <cell r="AG158" t="str">
            <v/>
          </cell>
          <cell r="AH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 t="str">
            <v/>
          </cell>
          <cell r="AN158" t="str">
            <v/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 t="str">
            <v/>
          </cell>
          <cell r="X159" t="str">
            <v/>
          </cell>
          <cell r="Y159" t="str">
            <v/>
          </cell>
          <cell r="Z159" t="str">
            <v/>
          </cell>
          <cell r="AA159" t="str">
            <v/>
          </cell>
          <cell r="AB159" t="str">
            <v/>
          </cell>
          <cell r="AC159" t="str">
            <v/>
          </cell>
          <cell r="AD159" t="str">
            <v/>
          </cell>
          <cell r="AE159" t="str">
            <v/>
          </cell>
          <cell r="AF159" t="str">
            <v/>
          </cell>
          <cell r="AG159" t="str">
            <v/>
          </cell>
          <cell r="AH159" t="str">
            <v/>
          </cell>
          <cell r="AI159" t="str">
            <v/>
          </cell>
          <cell r="AJ159" t="str">
            <v/>
          </cell>
          <cell r="AK159" t="str">
            <v/>
          </cell>
          <cell r="AL159" t="str">
            <v/>
          </cell>
          <cell r="AM159" t="str">
            <v/>
          </cell>
          <cell r="AN159" t="str">
            <v/>
          </cell>
          <cell r="AO159" t="str">
            <v/>
          </cell>
          <cell r="AP159" t="str">
            <v/>
          </cell>
          <cell r="AQ159" t="str">
            <v/>
          </cell>
          <cell r="AR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 t="str">
            <v/>
          </cell>
          <cell r="X160" t="str">
            <v/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 t="str">
            <v/>
          </cell>
          <cell r="AF160" t="str">
            <v/>
          </cell>
          <cell r="AG160" t="str">
            <v/>
          </cell>
          <cell r="AH160" t="str">
            <v/>
          </cell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 t="str">
            <v/>
          </cell>
          <cell r="AN160" t="str">
            <v/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 t="str">
            <v/>
          </cell>
          <cell r="X161" t="str">
            <v/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 t="str">
            <v/>
          </cell>
          <cell r="AF161" t="str">
            <v/>
          </cell>
          <cell r="AG161" t="str">
            <v/>
          </cell>
          <cell r="AH161" t="str">
            <v/>
          </cell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 t="str">
            <v/>
          </cell>
          <cell r="AN161" t="str">
            <v/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 t="str">
            <v/>
          </cell>
          <cell r="X162" t="str">
            <v/>
          </cell>
          <cell r="Y162" t="str">
            <v/>
          </cell>
          <cell r="Z162" t="str">
            <v/>
          </cell>
          <cell r="AA162" t="str">
            <v/>
          </cell>
          <cell r="AB162" t="str">
            <v/>
          </cell>
          <cell r="AC162" t="str">
            <v/>
          </cell>
          <cell r="AD162" t="str">
            <v/>
          </cell>
          <cell r="AE162" t="str">
            <v/>
          </cell>
          <cell r="AF162" t="str">
            <v/>
          </cell>
          <cell r="AG162" t="str">
            <v/>
          </cell>
          <cell r="AH162" t="str">
            <v/>
          </cell>
          <cell r="AI162" t="str">
            <v/>
          </cell>
          <cell r="AJ162" t="str">
            <v/>
          </cell>
          <cell r="AK162" t="str">
            <v/>
          </cell>
          <cell r="AL162" t="str">
            <v/>
          </cell>
          <cell r="AM162" t="str">
            <v/>
          </cell>
          <cell r="AN162" t="str">
            <v/>
          </cell>
          <cell r="AO162" t="str">
            <v/>
          </cell>
          <cell r="AP162" t="str">
            <v/>
          </cell>
          <cell r="AQ162" t="str">
            <v/>
          </cell>
          <cell r="AR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 t="str">
            <v/>
          </cell>
          <cell r="X163" t="str">
            <v/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 t="str">
            <v/>
          </cell>
          <cell r="AF163" t="str">
            <v/>
          </cell>
          <cell r="AG163" t="str">
            <v/>
          </cell>
          <cell r="AH163" t="str">
            <v/>
          </cell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 t="str">
            <v/>
          </cell>
          <cell r="AN163" t="str">
            <v/>
          </cell>
          <cell r="AO163" t="str">
            <v/>
          </cell>
          <cell r="AP163" t="str">
            <v/>
          </cell>
          <cell r="AQ163" t="str">
            <v/>
          </cell>
          <cell r="AR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  <cell r="Z164" t="str">
            <v/>
          </cell>
          <cell r="AA164" t="str">
            <v/>
          </cell>
          <cell r="AB164" t="str">
            <v/>
          </cell>
          <cell r="AC164" t="str">
            <v/>
          </cell>
          <cell r="AD164" t="str">
            <v/>
          </cell>
          <cell r="AE164" t="str">
            <v/>
          </cell>
          <cell r="AF164" t="str">
            <v/>
          </cell>
          <cell r="AG164" t="str">
            <v/>
          </cell>
          <cell r="AH164" t="str">
            <v/>
          </cell>
          <cell r="AI164" t="str">
            <v/>
          </cell>
          <cell r="AJ164" t="str">
            <v/>
          </cell>
          <cell r="AK164" t="str">
            <v/>
          </cell>
          <cell r="AL164" t="str">
            <v/>
          </cell>
          <cell r="AM164" t="str">
            <v/>
          </cell>
          <cell r="AN164" t="str">
            <v/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  <cell r="L165" t="str">
            <v/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 t="str">
            <v/>
          </cell>
          <cell r="X165" t="str">
            <v/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 t="str">
            <v/>
          </cell>
          <cell r="AF165" t="str">
            <v/>
          </cell>
          <cell r="AG165" t="str">
            <v/>
          </cell>
          <cell r="AH165" t="str">
            <v/>
          </cell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 t="str">
            <v/>
          </cell>
          <cell r="AN165" t="str">
            <v/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 t="str">
            <v/>
          </cell>
          <cell r="L166" t="str">
            <v/>
          </cell>
          <cell r="M166" t="str">
            <v/>
          </cell>
          <cell r="N166" t="str">
            <v/>
          </cell>
          <cell r="O166" t="str">
            <v/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 t="str">
            <v/>
          </cell>
          <cell r="X166" t="str">
            <v/>
          </cell>
          <cell r="Y166" t="str">
            <v/>
          </cell>
          <cell r="Z166" t="str">
            <v/>
          </cell>
          <cell r="AA166" t="str">
            <v/>
          </cell>
          <cell r="AB166" t="str">
            <v/>
          </cell>
          <cell r="AC166" t="str">
            <v/>
          </cell>
          <cell r="AD166" t="str">
            <v/>
          </cell>
          <cell r="AE166" t="str">
            <v/>
          </cell>
          <cell r="AF166" t="str">
            <v/>
          </cell>
          <cell r="AG166" t="str">
            <v/>
          </cell>
          <cell r="AH166" t="str">
            <v/>
          </cell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 t="str">
            <v/>
          </cell>
          <cell r="AN166" t="str">
            <v/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 t="str">
            <v/>
          </cell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 t="str">
            <v/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 t="str">
            <v/>
          </cell>
          <cell r="X167" t="str">
            <v/>
          </cell>
          <cell r="Y167" t="str">
            <v/>
          </cell>
          <cell r="Z167" t="str">
            <v/>
          </cell>
          <cell r="AA167" t="str">
            <v/>
          </cell>
          <cell r="AB167" t="str">
            <v/>
          </cell>
          <cell r="AC167" t="str">
            <v/>
          </cell>
          <cell r="AD167" t="str">
            <v/>
          </cell>
          <cell r="AE167" t="str">
            <v/>
          </cell>
          <cell r="AF167" t="str">
            <v/>
          </cell>
          <cell r="AG167" t="str">
            <v/>
          </cell>
          <cell r="AH167" t="str">
            <v/>
          </cell>
          <cell r="AI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 t="str">
            <v/>
          </cell>
          <cell r="AN167" t="str">
            <v/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 t="str">
            <v/>
          </cell>
          <cell r="X168" t="str">
            <v/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 t="str">
            <v/>
          </cell>
          <cell r="AF168" t="str">
            <v/>
          </cell>
          <cell r="AG168" t="str">
            <v/>
          </cell>
          <cell r="AH168" t="str">
            <v/>
          </cell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 t="str">
            <v/>
          </cell>
          <cell r="AN168" t="str">
            <v/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 t="str">
            <v/>
          </cell>
          <cell r="X169" t="str">
            <v/>
          </cell>
          <cell r="Y169" t="str">
            <v/>
          </cell>
          <cell r="Z169" t="str">
            <v/>
          </cell>
          <cell r="AA169" t="str">
            <v/>
          </cell>
          <cell r="AB169" t="str">
            <v/>
          </cell>
          <cell r="AC169" t="str">
            <v/>
          </cell>
          <cell r="AD169" t="str">
            <v/>
          </cell>
          <cell r="AE169" t="str">
            <v/>
          </cell>
          <cell r="AF169" t="str">
            <v/>
          </cell>
          <cell r="AG169" t="str">
            <v/>
          </cell>
          <cell r="AH169" t="str">
            <v/>
          </cell>
          <cell r="AI169" t="str">
            <v/>
          </cell>
          <cell r="AJ169" t="str">
            <v/>
          </cell>
          <cell r="AK169" t="str">
            <v/>
          </cell>
          <cell r="AL169" t="str">
            <v/>
          </cell>
          <cell r="AM169" t="str">
            <v/>
          </cell>
          <cell r="AN169" t="str">
            <v/>
          </cell>
          <cell r="AO169" t="str">
            <v/>
          </cell>
          <cell r="AP169" t="str">
            <v/>
          </cell>
          <cell r="AQ169" t="str">
            <v/>
          </cell>
          <cell r="AR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 t="str">
            <v/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 t="str">
            <v/>
          </cell>
          <cell r="X170" t="str">
            <v/>
          </cell>
          <cell r="Y170" t="str">
            <v/>
          </cell>
          <cell r="Z170" t="str">
            <v/>
          </cell>
          <cell r="AA170" t="str">
            <v/>
          </cell>
          <cell r="AB170" t="str">
            <v/>
          </cell>
          <cell r="AC170" t="str">
            <v/>
          </cell>
          <cell r="AD170" t="str">
            <v/>
          </cell>
          <cell r="AE170" t="str">
            <v/>
          </cell>
          <cell r="AF170" t="str">
            <v/>
          </cell>
          <cell r="AG170" t="str">
            <v/>
          </cell>
          <cell r="AH170" t="str">
            <v/>
          </cell>
          <cell r="AI170" t="str">
            <v/>
          </cell>
          <cell r="AJ170" t="str">
            <v/>
          </cell>
          <cell r="AK170" t="str">
            <v/>
          </cell>
          <cell r="AL170" t="str">
            <v/>
          </cell>
          <cell r="AM170" t="str">
            <v/>
          </cell>
          <cell r="AN170" t="str">
            <v/>
          </cell>
          <cell r="AO170" t="str">
            <v/>
          </cell>
          <cell r="AP170" t="str">
            <v/>
          </cell>
          <cell r="AQ170" t="str">
            <v/>
          </cell>
          <cell r="AR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 t="str">
            <v/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 t="str">
            <v/>
          </cell>
          <cell r="X171" t="str">
            <v/>
          </cell>
          <cell r="Y171" t="str">
            <v/>
          </cell>
          <cell r="Z171" t="str">
            <v/>
          </cell>
          <cell r="AA171" t="str">
            <v/>
          </cell>
          <cell r="AB171" t="str">
            <v/>
          </cell>
          <cell r="AC171" t="str">
            <v/>
          </cell>
          <cell r="AD171" t="str">
            <v/>
          </cell>
          <cell r="AE171" t="str">
            <v/>
          </cell>
          <cell r="AF171" t="str">
            <v/>
          </cell>
          <cell r="AG171" t="str">
            <v/>
          </cell>
          <cell r="AH171" t="str">
            <v/>
          </cell>
          <cell r="AI171" t="str">
            <v/>
          </cell>
          <cell r="AJ171" t="str">
            <v/>
          </cell>
          <cell r="AK171" t="str">
            <v/>
          </cell>
          <cell r="AL171" t="str">
            <v/>
          </cell>
          <cell r="AM171" t="str">
            <v/>
          </cell>
          <cell r="AN171" t="str">
            <v/>
          </cell>
          <cell r="AO171" t="str">
            <v/>
          </cell>
          <cell r="AP171" t="str">
            <v/>
          </cell>
          <cell r="AQ171" t="str">
            <v/>
          </cell>
          <cell r="AR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 t="str">
            <v/>
          </cell>
          <cell r="X172" t="str">
            <v/>
          </cell>
          <cell r="Y172" t="str">
            <v/>
          </cell>
          <cell r="Z172" t="str">
            <v/>
          </cell>
          <cell r="AA172" t="str">
            <v/>
          </cell>
          <cell r="AB172" t="str">
            <v/>
          </cell>
          <cell r="AC172" t="str">
            <v/>
          </cell>
          <cell r="AD172" t="str">
            <v/>
          </cell>
          <cell r="AE172" t="str">
            <v/>
          </cell>
          <cell r="AF172" t="str">
            <v/>
          </cell>
          <cell r="AG172" t="str">
            <v/>
          </cell>
          <cell r="AH172" t="str">
            <v/>
          </cell>
          <cell r="AI172" t="str">
            <v/>
          </cell>
          <cell r="AJ172" t="str">
            <v/>
          </cell>
          <cell r="AK172" t="str">
            <v/>
          </cell>
          <cell r="AL172" t="str">
            <v/>
          </cell>
          <cell r="AM172" t="str">
            <v/>
          </cell>
          <cell r="AN172" t="str">
            <v/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 t="str">
            <v/>
          </cell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 t="str">
            <v/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 t="str">
            <v/>
          </cell>
          <cell r="X173" t="str">
            <v/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 t="str">
            <v/>
          </cell>
          <cell r="AF173" t="str">
            <v/>
          </cell>
          <cell r="AG173" t="str">
            <v/>
          </cell>
          <cell r="AH173" t="str">
            <v/>
          </cell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 t="str">
            <v/>
          </cell>
          <cell r="AN173" t="str">
            <v/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 t="str">
            <v/>
          </cell>
          <cell r="X174" t="str">
            <v/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 t="str">
            <v/>
          </cell>
          <cell r="AF174" t="str">
            <v/>
          </cell>
          <cell r="AG174" t="str">
            <v/>
          </cell>
          <cell r="AH174" t="str">
            <v/>
          </cell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 t="str">
            <v/>
          </cell>
          <cell r="AN174" t="str">
            <v/>
          </cell>
          <cell r="AO174" t="str">
            <v/>
          </cell>
          <cell r="AP174" t="str">
            <v/>
          </cell>
          <cell r="AQ174" t="str">
            <v/>
          </cell>
          <cell r="AR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 t="str">
            <v/>
          </cell>
          <cell r="X175" t="str">
            <v/>
          </cell>
          <cell r="Y175" t="str">
            <v/>
          </cell>
          <cell r="Z175" t="str">
            <v/>
          </cell>
          <cell r="AA175" t="str">
            <v/>
          </cell>
          <cell r="AB175" t="str">
            <v/>
          </cell>
          <cell r="AC175" t="str">
            <v/>
          </cell>
          <cell r="AD175" t="str">
            <v/>
          </cell>
          <cell r="AE175" t="str">
            <v/>
          </cell>
          <cell r="AF175" t="str">
            <v/>
          </cell>
          <cell r="AG175" t="str">
            <v/>
          </cell>
          <cell r="AH175" t="str">
            <v/>
          </cell>
          <cell r="AI175" t="str">
            <v/>
          </cell>
          <cell r="AJ175" t="str">
            <v/>
          </cell>
          <cell r="AK175" t="str">
            <v/>
          </cell>
          <cell r="AL175" t="str">
            <v/>
          </cell>
          <cell r="AM175" t="str">
            <v/>
          </cell>
          <cell r="AN175" t="str">
            <v/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 t="str">
            <v/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 t="str">
            <v/>
          </cell>
          <cell r="X176" t="str">
            <v/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 t="str">
            <v/>
          </cell>
          <cell r="AF176" t="str">
            <v/>
          </cell>
          <cell r="AG176" t="str">
            <v/>
          </cell>
          <cell r="AH176" t="str">
            <v/>
          </cell>
          <cell r="AI176" t="str">
            <v/>
          </cell>
          <cell r="AJ176" t="str">
            <v/>
          </cell>
          <cell r="AK176" t="str">
            <v/>
          </cell>
          <cell r="AL176" t="str">
            <v/>
          </cell>
          <cell r="AM176" t="str">
            <v/>
          </cell>
          <cell r="AN176" t="str">
            <v/>
          </cell>
          <cell r="AO176" t="str">
            <v/>
          </cell>
          <cell r="AP176" t="str">
            <v/>
          </cell>
          <cell r="AQ176" t="str">
            <v/>
          </cell>
          <cell r="AR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 t="str">
            <v/>
          </cell>
          <cell r="M177" t="str">
            <v/>
          </cell>
          <cell r="N177" t="str">
            <v/>
          </cell>
          <cell r="O177" t="str">
            <v/>
          </cell>
          <cell r="P177" t="str">
            <v/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 t="str">
            <v/>
          </cell>
          <cell r="X177" t="str">
            <v/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 t="str">
            <v/>
          </cell>
          <cell r="AF177" t="str">
            <v/>
          </cell>
          <cell r="AG177" t="str">
            <v/>
          </cell>
          <cell r="AH177" t="str">
            <v/>
          </cell>
          <cell r="AI177" t="str">
            <v/>
          </cell>
          <cell r="AJ177" t="str">
            <v/>
          </cell>
          <cell r="AK177" t="str">
            <v/>
          </cell>
          <cell r="AL177" t="str">
            <v/>
          </cell>
          <cell r="AM177" t="str">
            <v/>
          </cell>
          <cell r="AN177" t="str">
            <v/>
          </cell>
          <cell r="AO177" t="str">
            <v/>
          </cell>
          <cell r="AP177" t="str">
            <v/>
          </cell>
          <cell r="AQ177" t="str">
            <v/>
          </cell>
          <cell r="AR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 t="str">
            <v/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 t="str">
            <v/>
          </cell>
          <cell r="X178" t="str">
            <v/>
          </cell>
          <cell r="Y178" t="str">
            <v/>
          </cell>
          <cell r="Z178" t="str">
            <v/>
          </cell>
          <cell r="AA178" t="str">
            <v/>
          </cell>
          <cell r="AB178" t="str">
            <v/>
          </cell>
          <cell r="AC178" t="str">
            <v/>
          </cell>
          <cell r="AD178" t="str">
            <v/>
          </cell>
          <cell r="AE178" t="str">
            <v/>
          </cell>
          <cell r="AF178" t="str">
            <v/>
          </cell>
          <cell r="AG178" t="str">
            <v/>
          </cell>
          <cell r="AH178" t="str">
            <v/>
          </cell>
          <cell r="AI178" t="str">
            <v/>
          </cell>
          <cell r="AJ178" t="str">
            <v/>
          </cell>
          <cell r="AK178" t="str">
            <v/>
          </cell>
          <cell r="AL178" t="str">
            <v/>
          </cell>
          <cell r="AM178" t="str">
            <v/>
          </cell>
          <cell r="AN178" t="str">
            <v/>
          </cell>
          <cell r="AO178" t="str">
            <v/>
          </cell>
          <cell r="AP178" t="str">
            <v/>
          </cell>
          <cell r="AQ178" t="str">
            <v/>
          </cell>
          <cell r="AR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 t="str">
            <v/>
          </cell>
          <cell r="X179" t="str">
            <v/>
          </cell>
          <cell r="Y179" t="str">
            <v/>
          </cell>
          <cell r="Z179" t="str">
            <v/>
          </cell>
          <cell r="AA179" t="str">
            <v/>
          </cell>
          <cell r="AB179" t="str">
            <v/>
          </cell>
          <cell r="AC179" t="str">
            <v/>
          </cell>
          <cell r="AD179" t="str">
            <v/>
          </cell>
          <cell r="AE179" t="str">
            <v/>
          </cell>
          <cell r="AF179" t="str">
            <v/>
          </cell>
          <cell r="AG179" t="str">
            <v/>
          </cell>
          <cell r="AH179" t="str">
            <v/>
          </cell>
          <cell r="AI179" t="str">
            <v/>
          </cell>
          <cell r="AJ179" t="str">
            <v/>
          </cell>
          <cell r="AK179" t="str">
            <v/>
          </cell>
          <cell r="AL179" t="str">
            <v/>
          </cell>
          <cell r="AM179" t="str">
            <v/>
          </cell>
          <cell r="AN179" t="str">
            <v/>
          </cell>
          <cell r="AO179" t="str">
            <v/>
          </cell>
          <cell r="AP179" t="str">
            <v/>
          </cell>
          <cell r="AQ179" t="str">
            <v/>
          </cell>
          <cell r="AR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 t="str">
            <v/>
          </cell>
          <cell r="X180" t="str">
            <v/>
          </cell>
          <cell r="Y180" t="str">
            <v/>
          </cell>
          <cell r="Z180" t="str">
            <v/>
          </cell>
          <cell r="AA180" t="str">
            <v/>
          </cell>
          <cell r="AB180" t="str">
            <v/>
          </cell>
          <cell r="AC180" t="str">
            <v/>
          </cell>
          <cell r="AD180" t="str">
            <v/>
          </cell>
          <cell r="AE180" t="str">
            <v/>
          </cell>
          <cell r="AF180" t="str">
            <v/>
          </cell>
          <cell r="AG180" t="str">
            <v/>
          </cell>
          <cell r="AH180" t="str">
            <v/>
          </cell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 t="str">
            <v/>
          </cell>
          <cell r="AN180" t="str">
            <v/>
          </cell>
          <cell r="AO180" t="str">
            <v/>
          </cell>
          <cell r="AP180" t="str">
            <v/>
          </cell>
          <cell r="AQ180" t="str">
            <v/>
          </cell>
          <cell r="AR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 t="str">
            <v/>
          </cell>
          <cell r="X181" t="str">
            <v/>
          </cell>
          <cell r="Y181" t="str">
            <v/>
          </cell>
          <cell r="Z181" t="str">
            <v/>
          </cell>
          <cell r="AA181" t="str">
            <v/>
          </cell>
          <cell r="AB181" t="str">
            <v/>
          </cell>
          <cell r="AC181" t="str">
            <v/>
          </cell>
          <cell r="AD181" t="str">
            <v/>
          </cell>
          <cell r="AE181" t="str">
            <v/>
          </cell>
          <cell r="AF181" t="str">
            <v/>
          </cell>
          <cell r="AG181" t="str">
            <v/>
          </cell>
          <cell r="AH181" t="str">
            <v/>
          </cell>
          <cell r="AI181" t="str">
            <v/>
          </cell>
          <cell r="AJ181" t="str">
            <v/>
          </cell>
          <cell r="AK181" t="str">
            <v/>
          </cell>
          <cell r="AL181" t="str">
            <v/>
          </cell>
          <cell r="AM181" t="str">
            <v/>
          </cell>
          <cell r="AN181" t="str">
            <v/>
          </cell>
          <cell r="AO181" t="str">
            <v/>
          </cell>
          <cell r="AP181" t="str">
            <v/>
          </cell>
          <cell r="AQ181" t="str">
            <v/>
          </cell>
          <cell r="AR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 t="str">
            <v/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 t="str">
            <v/>
          </cell>
          <cell r="X182" t="str">
            <v/>
          </cell>
          <cell r="Y182" t="str">
            <v/>
          </cell>
          <cell r="Z182" t="str">
            <v/>
          </cell>
          <cell r="AA182" t="str">
            <v/>
          </cell>
          <cell r="AB182" t="str">
            <v/>
          </cell>
          <cell r="AC182" t="str">
            <v/>
          </cell>
          <cell r="AD182" t="str">
            <v/>
          </cell>
          <cell r="AE182" t="str">
            <v/>
          </cell>
          <cell r="AF182" t="str">
            <v/>
          </cell>
          <cell r="AG182" t="str">
            <v/>
          </cell>
          <cell r="AH182" t="str">
            <v/>
          </cell>
          <cell r="AI182" t="str">
            <v/>
          </cell>
          <cell r="AJ182" t="str">
            <v/>
          </cell>
          <cell r="AK182" t="str">
            <v/>
          </cell>
          <cell r="AL182" t="str">
            <v/>
          </cell>
          <cell r="AM182" t="str">
            <v/>
          </cell>
          <cell r="AN182" t="str">
            <v/>
          </cell>
          <cell r="AO182" t="str">
            <v/>
          </cell>
          <cell r="AP182" t="str">
            <v/>
          </cell>
          <cell r="AQ182" t="str">
            <v/>
          </cell>
          <cell r="AR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 t="str">
            <v/>
          </cell>
          <cell r="X183" t="str">
            <v/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 t="str">
            <v/>
          </cell>
          <cell r="AF183" t="str">
            <v/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 t="str">
            <v/>
          </cell>
          <cell r="AN183" t="str">
            <v/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 t="str">
            <v/>
          </cell>
          <cell r="X184" t="str">
            <v/>
          </cell>
          <cell r="Y184" t="str">
            <v/>
          </cell>
          <cell r="Z184" t="str">
            <v/>
          </cell>
          <cell r="AA184" t="str">
            <v/>
          </cell>
          <cell r="AB184" t="str">
            <v/>
          </cell>
          <cell r="AC184" t="str">
            <v/>
          </cell>
          <cell r="AD184" t="str">
            <v/>
          </cell>
          <cell r="AE184" t="str">
            <v/>
          </cell>
          <cell r="AF184" t="str">
            <v/>
          </cell>
          <cell r="AG184" t="str">
            <v/>
          </cell>
          <cell r="AH184" t="str">
            <v/>
          </cell>
          <cell r="AI184" t="str">
            <v/>
          </cell>
          <cell r="AJ184" t="str">
            <v/>
          </cell>
          <cell r="AK184" t="str">
            <v/>
          </cell>
          <cell r="AL184" t="str">
            <v/>
          </cell>
          <cell r="AM184" t="str">
            <v/>
          </cell>
          <cell r="AN184" t="str">
            <v/>
          </cell>
          <cell r="AO184" t="str">
            <v/>
          </cell>
          <cell r="AP184" t="str">
            <v/>
          </cell>
          <cell r="AQ184" t="str">
            <v/>
          </cell>
          <cell r="AR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 t="str">
            <v/>
          </cell>
          <cell r="X185" t="str">
            <v/>
          </cell>
          <cell r="Y185" t="str">
            <v/>
          </cell>
          <cell r="Z185" t="str">
            <v/>
          </cell>
          <cell r="AA185" t="str">
            <v/>
          </cell>
          <cell r="AB185" t="str">
            <v/>
          </cell>
          <cell r="AC185" t="str">
            <v/>
          </cell>
          <cell r="AD185" t="str">
            <v/>
          </cell>
          <cell r="AE185" t="str">
            <v/>
          </cell>
          <cell r="AF185" t="str">
            <v/>
          </cell>
          <cell r="AG185" t="str">
            <v/>
          </cell>
          <cell r="AH185" t="str">
            <v/>
          </cell>
          <cell r="AI185" t="str">
            <v/>
          </cell>
          <cell r="AJ185" t="str">
            <v/>
          </cell>
          <cell r="AK185" t="str">
            <v/>
          </cell>
          <cell r="AL185" t="str">
            <v/>
          </cell>
          <cell r="AM185" t="str">
            <v/>
          </cell>
          <cell r="AN185" t="str">
            <v/>
          </cell>
          <cell r="AO185" t="str">
            <v/>
          </cell>
          <cell r="AP185" t="str">
            <v/>
          </cell>
          <cell r="AQ185" t="str">
            <v/>
          </cell>
          <cell r="AR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 t="str">
            <v/>
          </cell>
          <cell r="X186" t="str">
            <v/>
          </cell>
          <cell r="Y186" t="str">
            <v/>
          </cell>
          <cell r="Z186" t="str">
            <v/>
          </cell>
          <cell r="AA186" t="str">
            <v/>
          </cell>
          <cell r="AB186" t="str">
            <v/>
          </cell>
          <cell r="AC186" t="str">
            <v/>
          </cell>
          <cell r="AD186" t="str">
            <v/>
          </cell>
          <cell r="AE186" t="str">
            <v/>
          </cell>
          <cell r="AF186" t="str">
            <v/>
          </cell>
          <cell r="AG186" t="str">
            <v/>
          </cell>
          <cell r="AH186" t="str">
            <v/>
          </cell>
          <cell r="AI186" t="str">
            <v/>
          </cell>
          <cell r="AJ186" t="str">
            <v/>
          </cell>
          <cell r="AK186" t="str">
            <v/>
          </cell>
          <cell r="AL186" t="str">
            <v/>
          </cell>
          <cell r="AM186" t="str">
            <v/>
          </cell>
          <cell r="AN186" t="str">
            <v/>
          </cell>
          <cell r="AO186" t="str">
            <v/>
          </cell>
          <cell r="AP186" t="str">
            <v/>
          </cell>
          <cell r="AQ186" t="str">
            <v/>
          </cell>
          <cell r="AR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 t="str">
            <v/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 t="str">
            <v/>
          </cell>
          <cell r="X187" t="str">
            <v/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  <cell r="AC187" t="str">
            <v/>
          </cell>
          <cell r="AD187" t="str">
            <v/>
          </cell>
          <cell r="AE187" t="str">
            <v/>
          </cell>
          <cell r="AF187" t="str">
            <v/>
          </cell>
          <cell r="AG187" t="str">
            <v/>
          </cell>
          <cell r="AH187" t="str">
            <v/>
          </cell>
          <cell r="AI187" t="str">
            <v/>
          </cell>
          <cell r="AJ187" t="str">
            <v/>
          </cell>
          <cell r="AK187" t="str">
            <v/>
          </cell>
          <cell r="AL187" t="str">
            <v/>
          </cell>
          <cell r="AM187" t="str">
            <v/>
          </cell>
          <cell r="AN187" t="str">
            <v/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  <cell r="O188" t="str">
            <v/>
          </cell>
          <cell r="P188" t="str">
            <v/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 t="str">
            <v/>
          </cell>
          <cell r="X188" t="str">
            <v/>
          </cell>
          <cell r="Y188" t="str">
            <v/>
          </cell>
          <cell r="Z188" t="str">
            <v/>
          </cell>
          <cell r="AA188" t="str">
            <v/>
          </cell>
          <cell r="AB188" t="str">
            <v/>
          </cell>
          <cell r="AC188" t="str">
            <v/>
          </cell>
          <cell r="AD188" t="str">
            <v/>
          </cell>
          <cell r="AE188" t="str">
            <v/>
          </cell>
          <cell r="AF188" t="str">
            <v/>
          </cell>
          <cell r="AG188" t="str">
            <v/>
          </cell>
          <cell r="AH188" t="str">
            <v/>
          </cell>
          <cell r="AI188" t="str">
            <v/>
          </cell>
          <cell r="AJ188" t="str">
            <v/>
          </cell>
          <cell r="AK188" t="str">
            <v/>
          </cell>
          <cell r="AL188" t="str">
            <v/>
          </cell>
          <cell r="AM188" t="str">
            <v/>
          </cell>
          <cell r="AN188" t="str">
            <v/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 t="str">
            <v/>
          </cell>
          <cell r="O189" t="str">
            <v/>
          </cell>
          <cell r="P189" t="str">
            <v/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 t="str">
            <v/>
          </cell>
          <cell r="X189" t="str">
            <v/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 t="str">
            <v/>
          </cell>
          <cell r="AF189" t="str">
            <v/>
          </cell>
          <cell r="AG189" t="str">
            <v/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 t="str">
            <v/>
          </cell>
          <cell r="AN189" t="str">
            <v/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 t="str">
            <v/>
          </cell>
          <cell r="X190" t="str">
            <v/>
          </cell>
          <cell r="Y190" t="str">
            <v/>
          </cell>
          <cell r="Z190" t="str">
            <v/>
          </cell>
          <cell r="AA190" t="str">
            <v/>
          </cell>
          <cell r="AB190" t="str">
            <v/>
          </cell>
          <cell r="AC190" t="str">
            <v/>
          </cell>
          <cell r="AD190" t="str">
            <v/>
          </cell>
          <cell r="AE190" t="str">
            <v/>
          </cell>
          <cell r="AF190" t="str">
            <v/>
          </cell>
          <cell r="AG190" t="str">
            <v/>
          </cell>
          <cell r="AH190" t="str">
            <v/>
          </cell>
          <cell r="AI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/>
          </cell>
          <cell r="AN190" t="str">
            <v/>
          </cell>
          <cell r="AO190" t="str">
            <v/>
          </cell>
          <cell r="AP190" t="str">
            <v/>
          </cell>
          <cell r="AQ190" t="str">
            <v/>
          </cell>
          <cell r="AR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 t="str">
            <v/>
          </cell>
          <cell r="X191" t="str">
            <v/>
          </cell>
          <cell r="Y191" t="str">
            <v/>
          </cell>
          <cell r="Z191" t="str">
            <v/>
          </cell>
          <cell r="AA191" t="str">
            <v/>
          </cell>
          <cell r="AB191" t="str">
            <v/>
          </cell>
          <cell r="AC191" t="str">
            <v/>
          </cell>
          <cell r="AD191" t="str">
            <v/>
          </cell>
          <cell r="AE191" t="str">
            <v/>
          </cell>
          <cell r="AF191" t="str">
            <v/>
          </cell>
          <cell r="AG191" t="str">
            <v/>
          </cell>
          <cell r="AH191" t="str">
            <v/>
          </cell>
          <cell r="AI191" t="str">
            <v/>
          </cell>
          <cell r="AJ191" t="str">
            <v/>
          </cell>
          <cell r="AK191" t="str">
            <v/>
          </cell>
          <cell r="AL191" t="str">
            <v/>
          </cell>
          <cell r="AM191" t="str">
            <v/>
          </cell>
          <cell r="AN191" t="str">
            <v/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 t="str">
            <v/>
          </cell>
          <cell r="X192" t="str">
            <v/>
          </cell>
          <cell r="Y192" t="str">
            <v/>
          </cell>
          <cell r="Z192" t="str">
            <v/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 t="str">
            <v/>
          </cell>
          <cell r="AF192" t="str">
            <v/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 t="str">
            <v/>
          </cell>
          <cell r="AN192" t="str">
            <v/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 t="str">
            <v/>
          </cell>
          <cell r="X193" t="str">
            <v/>
          </cell>
          <cell r="Y193" t="str">
            <v/>
          </cell>
          <cell r="Z193" t="str">
            <v/>
          </cell>
          <cell r="AA193" t="str">
            <v/>
          </cell>
          <cell r="AB193" t="str">
            <v/>
          </cell>
          <cell r="AC193" t="str">
            <v/>
          </cell>
          <cell r="AD193" t="str">
            <v/>
          </cell>
          <cell r="AE193" t="str">
            <v/>
          </cell>
          <cell r="AF193" t="str">
            <v/>
          </cell>
          <cell r="AG193" t="str">
            <v/>
          </cell>
          <cell r="AH193" t="str">
            <v/>
          </cell>
          <cell r="AI193" t="str">
            <v/>
          </cell>
          <cell r="AJ193" t="str">
            <v/>
          </cell>
          <cell r="AK193" t="str">
            <v/>
          </cell>
          <cell r="AL193" t="str">
            <v/>
          </cell>
          <cell r="AM193" t="str">
            <v/>
          </cell>
          <cell r="AN193" t="str">
            <v/>
          </cell>
          <cell r="AO193" t="str">
            <v/>
          </cell>
          <cell r="AP193" t="str">
            <v/>
          </cell>
          <cell r="AQ193" t="str">
            <v/>
          </cell>
          <cell r="AR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 t="str">
            <v/>
          </cell>
          <cell r="X194" t="str">
            <v/>
          </cell>
          <cell r="Y194" t="str">
            <v/>
          </cell>
          <cell r="Z194" t="str">
            <v/>
          </cell>
          <cell r="AA194" t="str">
            <v/>
          </cell>
          <cell r="AB194" t="str">
            <v/>
          </cell>
          <cell r="AC194" t="str">
            <v/>
          </cell>
          <cell r="AD194" t="str">
            <v/>
          </cell>
          <cell r="AE194" t="str">
            <v/>
          </cell>
          <cell r="AF194" t="str">
            <v/>
          </cell>
          <cell r="AG194" t="str">
            <v/>
          </cell>
          <cell r="AH194" t="str">
            <v/>
          </cell>
          <cell r="AI194" t="str">
            <v/>
          </cell>
          <cell r="AJ194" t="str">
            <v/>
          </cell>
          <cell r="AK194" t="str">
            <v/>
          </cell>
          <cell r="AL194" t="str">
            <v/>
          </cell>
          <cell r="AM194" t="str">
            <v/>
          </cell>
          <cell r="AN194" t="str">
            <v/>
          </cell>
          <cell r="AO194" t="str">
            <v/>
          </cell>
          <cell r="AP194" t="str">
            <v/>
          </cell>
          <cell r="AQ194" t="str">
            <v/>
          </cell>
          <cell r="AR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 t="str">
            <v/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 t="str">
            <v/>
          </cell>
          <cell r="X195" t="str">
            <v/>
          </cell>
          <cell r="Y195" t="str">
            <v/>
          </cell>
          <cell r="Z195" t="str">
            <v/>
          </cell>
          <cell r="AA195" t="str">
            <v/>
          </cell>
          <cell r="AB195" t="str">
            <v/>
          </cell>
          <cell r="AC195" t="str">
            <v/>
          </cell>
          <cell r="AD195" t="str">
            <v/>
          </cell>
          <cell r="AE195" t="str">
            <v/>
          </cell>
          <cell r="AF195" t="str">
            <v/>
          </cell>
          <cell r="AG195" t="str">
            <v/>
          </cell>
          <cell r="AH195" t="str">
            <v/>
          </cell>
          <cell r="AI195" t="str">
            <v/>
          </cell>
          <cell r="AJ195" t="str">
            <v/>
          </cell>
          <cell r="AK195" t="str">
            <v/>
          </cell>
          <cell r="AL195" t="str">
            <v/>
          </cell>
          <cell r="AM195" t="str">
            <v/>
          </cell>
          <cell r="AN195" t="str">
            <v/>
          </cell>
          <cell r="AO195" t="str">
            <v/>
          </cell>
          <cell r="AP195" t="str">
            <v/>
          </cell>
          <cell r="AQ195" t="str">
            <v/>
          </cell>
          <cell r="AR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 t="str">
            <v/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 t="str">
            <v/>
          </cell>
          <cell r="X196" t="str">
            <v/>
          </cell>
          <cell r="Y196" t="str">
            <v/>
          </cell>
          <cell r="Z196" t="str">
            <v/>
          </cell>
          <cell r="AA196" t="str">
            <v/>
          </cell>
          <cell r="AB196" t="str">
            <v/>
          </cell>
          <cell r="AC196" t="str">
            <v/>
          </cell>
          <cell r="AD196" t="str">
            <v/>
          </cell>
          <cell r="AE196" t="str">
            <v/>
          </cell>
          <cell r="AF196" t="str">
            <v/>
          </cell>
          <cell r="AG196" t="str">
            <v/>
          </cell>
          <cell r="AH196" t="str">
            <v/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 t="str">
            <v/>
          </cell>
          <cell r="AN196" t="str">
            <v/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 t="str">
            <v/>
          </cell>
          <cell r="X197" t="str">
            <v/>
          </cell>
          <cell r="Y197" t="str">
            <v/>
          </cell>
          <cell r="Z197" t="str">
            <v/>
          </cell>
          <cell r="AA197" t="str">
            <v/>
          </cell>
          <cell r="AB197" t="str">
            <v/>
          </cell>
          <cell r="AC197" t="str">
            <v/>
          </cell>
          <cell r="AD197" t="str">
            <v/>
          </cell>
          <cell r="AE197" t="str">
            <v/>
          </cell>
          <cell r="AF197" t="str">
            <v/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 t="str">
            <v/>
          </cell>
          <cell r="AN197" t="str">
            <v/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 t="str">
            <v/>
          </cell>
          <cell r="X198" t="str">
            <v/>
          </cell>
          <cell r="Y198" t="str">
            <v/>
          </cell>
          <cell r="Z198" t="str">
            <v/>
          </cell>
          <cell r="AA198" t="str">
            <v/>
          </cell>
          <cell r="AB198" t="str">
            <v/>
          </cell>
          <cell r="AC198" t="str">
            <v/>
          </cell>
          <cell r="AD198" t="str">
            <v/>
          </cell>
          <cell r="AE198" t="str">
            <v/>
          </cell>
          <cell r="AF198" t="str">
            <v/>
          </cell>
          <cell r="AG198" t="str">
            <v/>
          </cell>
          <cell r="AH198" t="str">
            <v/>
          </cell>
          <cell r="AI198" t="str">
            <v/>
          </cell>
          <cell r="AJ198" t="str">
            <v/>
          </cell>
          <cell r="AK198" t="str">
            <v/>
          </cell>
          <cell r="AL198" t="str">
            <v/>
          </cell>
          <cell r="AM198" t="str">
            <v/>
          </cell>
          <cell r="AN198" t="str">
            <v/>
          </cell>
          <cell r="AO198" t="str">
            <v/>
          </cell>
          <cell r="AP198" t="str">
            <v/>
          </cell>
          <cell r="AQ198" t="str">
            <v/>
          </cell>
          <cell r="AR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 t="str">
            <v/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 t="str">
            <v/>
          </cell>
          <cell r="X199" t="str">
            <v/>
          </cell>
          <cell r="Y199" t="str">
            <v/>
          </cell>
          <cell r="Z199" t="str">
            <v/>
          </cell>
          <cell r="AA199" t="str">
            <v/>
          </cell>
          <cell r="AB199" t="str">
            <v/>
          </cell>
          <cell r="AC199" t="str">
            <v/>
          </cell>
          <cell r="AD199" t="str">
            <v/>
          </cell>
          <cell r="AE199" t="str">
            <v/>
          </cell>
          <cell r="AF199" t="str">
            <v/>
          </cell>
          <cell r="AG199" t="str">
            <v/>
          </cell>
          <cell r="AH199" t="str">
            <v/>
          </cell>
          <cell r="AI199" t="str">
            <v/>
          </cell>
          <cell r="AJ199" t="str">
            <v/>
          </cell>
          <cell r="AK199" t="str">
            <v/>
          </cell>
          <cell r="AL199" t="str">
            <v/>
          </cell>
          <cell r="AM199" t="str">
            <v/>
          </cell>
          <cell r="AN199" t="str">
            <v/>
          </cell>
          <cell r="AO199" t="str">
            <v/>
          </cell>
          <cell r="AP199" t="str">
            <v/>
          </cell>
          <cell r="AQ199" t="str">
            <v/>
          </cell>
          <cell r="AR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 t="str">
            <v/>
          </cell>
          <cell r="L200" t="str">
            <v/>
          </cell>
          <cell r="M200" t="str">
            <v/>
          </cell>
          <cell r="N200" t="str">
            <v/>
          </cell>
          <cell r="O200" t="str">
            <v/>
          </cell>
          <cell r="P200" t="str">
            <v/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 t="str">
            <v/>
          </cell>
          <cell r="X200" t="str">
            <v/>
          </cell>
          <cell r="Y200" t="str">
            <v/>
          </cell>
          <cell r="Z200" t="str">
            <v/>
          </cell>
          <cell r="AA200" t="str">
            <v/>
          </cell>
          <cell r="AB200" t="str">
            <v/>
          </cell>
          <cell r="AC200" t="str">
            <v/>
          </cell>
          <cell r="AD200" t="str">
            <v/>
          </cell>
          <cell r="AE200" t="str">
            <v/>
          </cell>
          <cell r="AF200" t="str">
            <v/>
          </cell>
          <cell r="AG200" t="str">
            <v/>
          </cell>
          <cell r="AH200" t="str">
            <v/>
          </cell>
          <cell r="AI200" t="str">
            <v/>
          </cell>
          <cell r="AJ200" t="str">
            <v/>
          </cell>
          <cell r="AK200" t="str">
            <v/>
          </cell>
          <cell r="AL200" t="str">
            <v/>
          </cell>
          <cell r="AM200" t="str">
            <v/>
          </cell>
          <cell r="AN200" t="str">
            <v/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 t="str">
            <v/>
          </cell>
          <cell r="X201" t="str">
            <v/>
          </cell>
          <cell r="Y201" t="str">
            <v/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 t="str">
            <v/>
          </cell>
          <cell r="AF201" t="str">
            <v/>
          </cell>
          <cell r="AG201" t="str">
            <v/>
          </cell>
          <cell r="AH201" t="str">
            <v/>
          </cell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 t="str">
            <v/>
          </cell>
          <cell r="AN201" t="str">
            <v/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 t="str">
            <v/>
          </cell>
          <cell r="O202" t="str">
            <v/>
          </cell>
          <cell r="P202" t="str">
            <v/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 t="str">
            <v/>
          </cell>
          <cell r="X202" t="str">
            <v/>
          </cell>
          <cell r="Y202" t="str">
            <v/>
          </cell>
          <cell r="Z202" t="str">
            <v/>
          </cell>
          <cell r="AA202" t="str">
            <v/>
          </cell>
          <cell r="AB202" t="str">
            <v/>
          </cell>
          <cell r="AC202" t="str">
            <v/>
          </cell>
          <cell r="AD202" t="str">
            <v/>
          </cell>
          <cell r="AE202" t="str">
            <v/>
          </cell>
          <cell r="AF202" t="str">
            <v/>
          </cell>
          <cell r="AG202" t="str">
            <v/>
          </cell>
          <cell r="AH202" t="str">
            <v/>
          </cell>
          <cell r="AI202" t="str">
            <v/>
          </cell>
          <cell r="AJ202" t="str">
            <v/>
          </cell>
          <cell r="AK202" t="str">
            <v/>
          </cell>
          <cell r="AL202" t="str">
            <v/>
          </cell>
          <cell r="AM202" t="str">
            <v/>
          </cell>
          <cell r="AN202" t="str">
            <v/>
          </cell>
          <cell r="AO202" t="str">
            <v/>
          </cell>
          <cell r="AP202" t="str">
            <v/>
          </cell>
          <cell r="AQ202" t="str">
            <v/>
          </cell>
          <cell r="AR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 t="str">
            <v/>
          </cell>
          <cell r="L203" t="str">
            <v/>
          </cell>
          <cell r="M203" t="str">
            <v/>
          </cell>
          <cell r="N203" t="str">
            <v/>
          </cell>
          <cell r="O203" t="str">
            <v/>
          </cell>
          <cell r="P203" t="str">
            <v/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 t="str">
            <v/>
          </cell>
          <cell r="X203" t="str">
            <v/>
          </cell>
          <cell r="Y203" t="str">
            <v/>
          </cell>
          <cell r="Z203" t="str">
            <v/>
          </cell>
          <cell r="AA203" t="str">
            <v/>
          </cell>
          <cell r="AB203" t="str">
            <v/>
          </cell>
          <cell r="AC203" t="str">
            <v/>
          </cell>
          <cell r="AD203" t="str">
            <v/>
          </cell>
          <cell r="AE203" t="str">
            <v/>
          </cell>
          <cell r="AF203" t="str">
            <v/>
          </cell>
          <cell r="AG203" t="str">
            <v/>
          </cell>
          <cell r="AH203" t="str">
            <v/>
          </cell>
          <cell r="AI203" t="str">
            <v/>
          </cell>
          <cell r="AJ203" t="str">
            <v/>
          </cell>
          <cell r="AK203" t="str">
            <v/>
          </cell>
          <cell r="AL203" t="str">
            <v/>
          </cell>
          <cell r="AM203" t="str">
            <v/>
          </cell>
          <cell r="AN203" t="str">
            <v/>
          </cell>
          <cell r="AO203" t="str">
            <v/>
          </cell>
          <cell r="AP203" t="str">
            <v/>
          </cell>
          <cell r="AQ203" t="str">
            <v/>
          </cell>
          <cell r="AR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  <cell r="L204" t="str">
            <v/>
          </cell>
          <cell r="M204" t="str">
            <v/>
          </cell>
          <cell r="N204" t="str">
            <v/>
          </cell>
          <cell r="O204" t="str">
            <v/>
          </cell>
          <cell r="P204" t="str">
            <v/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 t="str">
            <v/>
          </cell>
          <cell r="X204" t="str">
            <v/>
          </cell>
          <cell r="Y204" t="str">
            <v/>
          </cell>
          <cell r="Z204" t="str">
            <v/>
          </cell>
          <cell r="AA204" t="str">
            <v/>
          </cell>
          <cell r="AB204" t="str">
            <v/>
          </cell>
          <cell r="AC204" t="str">
            <v/>
          </cell>
          <cell r="AD204" t="str">
            <v/>
          </cell>
          <cell r="AE204" t="str">
            <v/>
          </cell>
          <cell r="AF204" t="str">
            <v/>
          </cell>
          <cell r="AG204" t="str">
            <v/>
          </cell>
          <cell r="AH204" t="str">
            <v/>
          </cell>
          <cell r="AI204" t="str">
            <v/>
          </cell>
          <cell r="AJ204" t="str">
            <v/>
          </cell>
          <cell r="AK204" t="str">
            <v/>
          </cell>
          <cell r="AL204" t="str">
            <v/>
          </cell>
          <cell r="AM204" t="str">
            <v/>
          </cell>
          <cell r="AN204" t="str">
            <v/>
          </cell>
          <cell r="AO204" t="str">
            <v/>
          </cell>
          <cell r="AP204" t="str">
            <v/>
          </cell>
          <cell r="AQ204" t="str">
            <v/>
          </cell>
          <cell r="AR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 t="str">
            <v/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 t="str">
            <v/>
          </cell>
          <cell r="X205" t="str">
            <v/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 t="str">
            <v/>
          </cell>
          <cell r="AF205" t="str">
            <v/>
          </cell>
          <cell r="AG205" t="str">
            <v/>
          </cell>
          <cell r="AH205" t="str">
            <v/>
          </cell>
          <cell r="AI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 t="str">
            <v/>
          </cell>
          <cell r="AN205" t="str">
            <v/>
          </cell>
          <cell r="AO205" t="str">
            <v/>
          </cell>
          <cell r="AP205" t="str">
            <v/>
          </cell>
          <cell r="AQ205" t="str">
            <v/>
          </cell>
          <cell r="AR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 t="str">
            <v/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 t="str">
            <v/>
          </cell>
          <cell r="X206" t="str">
            <v/>
          </cell>
          <cell r="Y206" t="str">
            <v/>
          </cell>
          <cell r="Z206" t="str">
            <v/>
          </cell>
          <cell r="AA206" t="str">
            <v/>
          </cell>
          <cell r="AB206" t="str">
            <v/>
          </cell>
          <cell r="AC206" t="str">
            <v/>
          </cell>
          <cell r="AD206" t="str">
            <v/>
          </cell>
          <cell r="AE206" t="str">
            <v/>
          </cell>
          <cell r="AF206" t="str">
            <v/>
          </cell>
          <cell r="AG206" t="str">
            <v/>
          </cell>
          <cell r="AH206" t="str">
            <v/>
          </cell>
          <cell r="AI206" t="str">
            <v/>
          </cell>
          <cell r="AJ206" t="str">
            <v/>
          </cell>
          <cell r="AK206" t="str">
            <v/>
          </cell>
          <cell r="AL206" t="str">
            <v/>
          </cell>
          <cell r="AM206" t="str">
            <v/>
          </cell>
          <cell r="AN206" t="str">
            <v/>
          </cell>
          <cell r="AO206" t="str">
            <v/>
          </cell>
          <cell r="AP206" t="str">
            <v/>
          </cell>
          <cell r="AQ206" t="str">
            <v/>
          </cell>
          <cell r="AR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  <cell r="L207" t="str">
            <v/>
          </cell>
          <cell r="M207" t="str">
            <v/>
          </cell>
          <cell r="N207" t="str">
            <v/>
          </cell>
          <cell r="O207" t="str">
            <v/>
          </cell>
          <cell r="P207" t="str">
            <v/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 t="str">
            <v/>
          </cell>
          <cell r="X207" t="str">
            <v/>
          </cell>
          <cell r="Y207" t="str">
            <v/>
          </cell>
          <cell r="Z207" t="str">
            <v/>
          </cell>
          <cell r="AA207" t="str">
            <v/>
          </cell>
          <cell r="AB207" t="str">
            <v/>
          </cell>
          <cell r="AC207" t="str">
            <v/>
          </cell>
          <cell r="AD207" t="str">
            <v/>
          </cell>
          <cell r="AE207" t="str">
            <v/>
          </cell>
          <cell r="AF207" t="str">
            <v/>
          </cell>
          <cell r="AG207" t="str">
            <v/>
          </cell>
          <cell r="AH207" t="str">
            <v/>
          </cell>
          <cell r="AI207" t="str">
            <v/>
          </cell>
          <cell r="AJ207" t="str">
            <v/>
          </cell>
          <cell r="AK207" t="str">
            <v/>
          </cell>
          <cell r="AL207" t="str">
            <v/>
          </cell>
          <cell r="AM207" t="str">
            <v/>
          </cell>
          <cell r="AN207" t="str">
            <v/>
          </cell>
          <cell r="AO207" t="str">
            <v/>
          </cell>
          <cell r="AP207" t="str">
            <v/>
          </cell>
          <cell r="AQ207" t="str">
            <v/>
          </cell>
          <cell r="AR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 t="str">
            <v/>
          </cell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 t="str">
            <v/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 t="str">
            <v/>
          </cell>
          <cell r="X208" t="str">
            <v/>
          </cell>
          <cell r="Y208" t="str">
            <v/>
          </cell>
          <cell r="Z208" t="str">
            <v/>
          </cell>
          <cell r="AA208" t="str">
            <v/>
          </cell>
          <cell r="AB208" t="str">
            <v/>
          </cell>
          <cell r="AC208" t="str">
            <v/>
          </cell>
          <cell r="AD208" t="str">
            <v/>
          </cell>
          <cell r="AE208" t="str">
            <v/>
          </cell>
          <cell r="AF208" t="str">
            <v/>
          </cell>
          <cell r="AG208" t="str">
            <v/>
          </cell>
          <cell r="AH208" t="str">
            <v/>
          </cell>
          <cell r="AI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 t="str">
            <v/>
          </cell>
          <cell r="AN208" t="str">
            <v/>
          </cell>
          <cell r="AO208" t="str">
            <v/>
          </cell>
          <cell r="AP208" t="str">
            <v/>
          </cell>
          <cell r="AQ208" t="str">
            <v/>
          </cell>
          <cell r="AR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J209" t="str">
            <v/>
          </cell>
          <cell r="K209" t="str">
            <v/>
          </cell>
          <cell r="L209" t="str">
            <v/>
          </cell>
          <cell r="M209" t="str">
            <v/>
          </cell>
          <cell r="N209" t="str">
            <v/>
          </cell>
          <cell r="O209" t="str">
            <v/>
          </cell>
          <cell r="P209" t="str">
            <v/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 t="str">
            <v/>
          </cell>
          <cell r="X209" t="str">
            <v/>
          </cell>
          <cell r="Y209" t="str">
            <v/>
          </cell>
          <cell r="Z209" t="str">
            <v/>
          </cell>
          <cell r="AA209" t="str">
            <v/>
          </cell>
          <cell r="AB209" t="str">
            <v/>
          </cell>
          <cell r="AC209" t="str">
            <v/>
          </cell>
          <cell r="AD209" t="str">
            <v/>
          </cell>
          <cell r="AE209" t="str">
            <v/>
          </cell>
          <cell r="AF209" t="str">
            <v/>
          </cell>
          <cell r="AG209" t="str">
            <v/>
          </cell>
          <cell r="AH209" t="str">
            <v/>
          </cell>
          <cell r="AI209" t="str">
            <v/>
          </cell>
          <cell r="AJ209" t="str">
            <v/>
          </cell>
          <cell r="AK209" t="str">
            <v/>
          </cell>
          <cell r="AL209" t="str">
            <v/>
          </cell>
          <cell r="AM209" t="str">
            <v/>
          </cell>
          <cell r="AN209" t="str">
            <v/>
          </cell>
          <cell r="AO209" t="str">
            <v/>
          </cell>
          <cell r="AP209" t="str">
            <v/>
          </cell>
          <cell r="AQ209" t="str">
            <v/>
          </cell>
          <cell r="AR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 t="str">
            <v/>
          </cell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 t="str">
            <v/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 t="str">
            <v/>
          </cell>
          <cell r="X210" t="str">
            <v/>
          </cell>
          <cell r="Y210" t="str">
            <v/>
          </cell>
          <cell r="Z210" t="str">
            <v/>
          </cell>
          <cell r="AA210" t="str">
            <v/>
          </cell>
          <cell r="AB210" t="str">
            <v/>
          </cell>
          <cell r="AC210" t="str">
            <v/>
          </cell>
          <cell r="AD210" t="str">
            <v/>
          </cell>
          <cell r="AE210" t="str">
            <v/>
          </cell>
          <cell r="AF210" t="str">
            <v/>
          </cell>
          <cell r="AG210" t="str">
            <v/>
          </cell>
          <cell r="AH210" t="str">
            <v/>
          </cell>
          <cell r="AI210" t="str">
            <v/>
          </cell>
          <cell r="AJ210" t="str">
            <v/>
          </cell>
          <cell r="AK210" t="str">
            <v/>
          </cell>
          <cell r="AL210" t="str">
            <v/>
          </cell>
          <cell r="AM210" t="str">
            <v/>
          </cell>
          <cell r="AN210" t="str">
            <v/>
          </cell>
          <cell r="AO210" t="str">
            <v/>
          </cell>
          <cell r="AP210" t="str">
            <v/>
          </cell>
          <cell r="AQ210" t="str">
            <v/>
          </cell>
          <cell r="AR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J211" t="str">
            <v/>
          </cell>
          <cell r="K211" t="str">
            <v/>
          </cell>
          <cell r="L211" t="str">
            <v/>
          </cell>
          <cell r="M211" t="str">
            <v/>
          </cell>
          <cell r="N211" t="str">
            <v/>
          </cell>
          <cell r="O211" t="str">
            <v/>
          </cell>
          <cell r="P211" t="str">
            <v/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 t="str">
            <v/>
          </cell>
          <cell r="X211" t="str">
            <v/>
          </cell>
          <cell r="Y211" t="str">
            <v/>
          </cell>
          <cell r="Z211" t="str">
            <v/>
          </cell>
          <cell r="AA211" t="str">
            <v/>
          </cell>
          <cell r="AB211" t="str">
            <v/>
          </cell>
          <cell r="AC211" t="str">
            <v/>
          </cell>
          <cell r="AD211" t="str">
            <v/>
          </cell>
          <cell r="AE211" t="str">
            <v/>
          </cell>
          <cell r="AF211" t="str">
            <v/>
          </cell>
          <cell r="AG211" t="str">
            <v/>
          </cell>
          <cell r="AH211" t="str">
            <v/>
          </cell>
          <cell r="AI211" t="str">
            <v/>
          </cell>
          <cell r="AJ211" t="str">
            <v/>
          </cell>
          <cell r="AK211" t="str">
            <v/>
          </cell>
          <cell r="AL211" t="str">
            <v/>
          </cell>
          <cell r="AM211" t="str">
            <v/>
          </cell>
          <cell r="AN211" t="str">
            <v/>
          </cell>
          <cell r="AO211" t="str">
            <v/>
          </cell>
          <cell r="AP211" t="str">
            <v/>
          </cell>
          <cell r="AQ211" t="str">
            <v/>
          </cell>
          <cell r="AR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 t="str">
            <v/>
          </cell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 t="str">
            <v/>
          </cell>
          <cell r="X212" t="str">
            <v/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 t="str">
            <v/>
          </cell>
          <cell r="AF212" t="str">
            <v/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 t="str">
            <v/>
          </cell>
          <cell r="AN212" t="str">
            <v/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 t="str">
            <v/>
          </cell>
          <cell r="L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 t="str">
            <v/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 t="str">
            <v/>
          </cell>
          <cell r="X213" t="str">
            <v/>
          </cell>
          <cell r="Y213" t="str">
            <v/>
          </cell>
          <cell r="Z213" t="str">
            <v/>
          </cell>
          <cell r="AA213" t="str">
            <v/>
          </cell>
          <cell r="AB213" t="str">
            <v/>
          </cell>
          <cell r="AC213" t="str">
            <v/>
          </cell>
          <cell r="AD213" t="str">
            <v/>
          </cell>
          <cell r="AE213" t="str">
            <v/>
          </cell>
          <cell r="AF213" t="str">
            <v/>
          </cell>
          <cell r="AG213" t="str">
            <v/>
          </cell>
          <cell r="AH213" t="str">
            <v/>
          </cell>
          <cell r="AI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/>
          </cell>
          <cell r="AN213" t="str">
            <v/>
          </cell>
          <cell r="AO213" t="str">
            <v/>
          </cell>
          <cell r="AP213" t="str">
            <v/>
          </cell>
          <cell r="AQ213" t="str">
            <v/>
          </cell>
          <cell r="AR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  <cell r="J214" t="str">
            <v/>
          </cell>
          <cell r="K214" t="str">
            <v/>
          </cell>
          <cell r="L214" t="str">
            <v/>
          </cell>
          <cell r="M214" t="str">
            <v/>
          </cell>
          <cell r="N214" t="str">
            <v/>
          </cell>
          <cell r="O214" t="str">
            <v/>
          </cell>
          <cell r="P214" t="str">
            <v/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 t="str">
            <v/>
          </cell>
          <cell r="X214" t="str">
            <v/>
          </cell>
          <cell r="Y214" t="str">
            <v/>
          </cell>
          <cell r="Z214" t="str">
            <v/>
          </cell>
          <cell r="AA214" t="str">
            <v/>
          </cell>
          <cell r="AB214" t="str">
            <v/>
          </cell>
          <cell r="AC214" t="str">
            <v/>
          </cell>
          <cell r="AD214" t="str">
            <v/>
          </cell>
          <cell r="AE214" t="str">
            <v/>
          </cell>
          <cell r="AF214" t="str">
            <v/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 t="str">
            <v/>
          </cell>
          <cell r="AN214" t="str">
            <v/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 t="str">
            <v/>
          </cell>
          <cell r="L215" t="str">
            <v/>
          </cell>
          <cell r="M215" t="str">
            <v/>
          </cell>
          <cell r="N215" t="str">
            <v/>
          </cell>
          <cell r="O215" t="str">
            <v/>
          </cell>
          <cell r="P215" t="str">
            <v/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 t="str">
            <v/>
          </cell>
          <cell r="X215" t="str">
            <v/>
          </cell>
          <cell r="Y215" t="str">
            <v/>
          </cell>
          <cell r="Z215" t="str">
            <v/>
          </cell>
          <cell r="AA215" t="str">
            <v/>
          </cell>
          <cell r="AB215" t="str">
            <v/>
          </cell>
          <cell r="AC215" t="str">
            <v/>
          </cell>
          <cell r="AD215" t="str">
            <v/>
          </cell>
          <cell r="AE215" t="str">
            <v/>
          </cell>
          <cell r="AF215" t="str">
            <v/>
          </cell>
          <cell r="AG215" t="str">
            <v/>
          </cell>
          <cell r="AH215" t="str">
            <v/>
          </cell>
          <cell r="AI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/>
          </cell>
          <cell r="AN215" t="str">
            <v/>
          </cell>
          <cell r="AO215" t="str">
            <v/>
          </cell>
          <cell r="AP215" t="str">
            <v/>
          </cell>
          <cell r="AQ215" t="str">
            <v/>
          </cell>
          <cell r="AR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  <cell r="J216" t="str">
            <v/>
          </cell>
          <cell r="K216" t="str">
            <v/>
          </cell>
          <cell r="L216" t="str">
            <v/>
          </cell>
          <cell r="M216" t="str">
            <v/>
          </cell>
          <cell r="N216" t="str">
            <v/>
          </cell>
          <cell r="O216" t="str">
            <v/>
          </cell>
          <cell r="P216" t="str">
            <v/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 t="str">
            <v/>
          </cell>
          <cell r="X216" t="str">
            <v/>
          </cell>
          <cell r="Y216" t="str">
            <v/>
          </cell>
          <cell r="Z216" t="str">
            <v/>
          </cell>
          <cell r="AA216" t="str">
            <v/>
          </cell>
          <cell r="AB216" t="str">
            <v/>
          </cell>
          <cell r="AC216" t="str">
            <v/>
          </cell>
          <cell r="AD216" t="str">
            <v/>
          </cell>
          <cell r="AE216" t="str">
            <v/>
          </cell>
          <cell r="AF216" t="str">
            <v/>
          </cell>
          <cell r="AG216" t="str">
            <v/>
          </cell>
          <cell r="AH216" t="str">
            <v/>
          </cell>
          <cell r="AI216" t="str">
            <v/>
          </cell>
          <cell r="AJ216" t="str">
            <v/>
          </cell>
          <cell r="AK216" t="str">
            <v/>
          </cell>
          <cell r="AL216" t="str">
            <v/>
          </cell>
          <cell r="AM216" t="str">
            <v/>
          </cell>
          <cell r="AN216" t="str">
            <v/>
          </cell>
          <cell r="AO216" t="str">
            <v/>
          </cell>
          <cell r="AP216" t="str">
            <v/>
          </cell>
          <cell r="AQ216" t="str">
            <v/>
          </cell>
          <cell r="AR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  <cell r="J217" t="str">
            <v/>
          </cell>
          <cell r="K217" t="str">
            <v/>
          </cell>
          <cell r="L217" t="str">
            <v/>
          </cell>
          <cell r="M217" t="str">
            <v/>
          </cell>
          <cell r="N217" t="str">
            <v/>
          </cell>
          <cell r="O217" t="str">
            <v/>
          </cell>
          <cell r="P217" t="str">
            <v/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 t="str">
            <v/>
          </cell>
          <cell r="X217" t="str">
            <v/>
          </cell>
          <cell r="Y217" t="str">
            <v/>
          </cell>
          <cell r="Z217" t="str">
            <v/>
          </cell>
          <cell r="AA217" t="str">
            <v/>
          </cell>
          <cell r="AB217" t="str">
            <v/>
          </cell>
          <cell r="AC217" t="str">
            <v/>
          </cell>
          <cell r="AD217" t="str">
            <v/>
          </cell>
          <cell r="AE217" t="str">
            <v/>
          </cell>
          <cell r="AF217" t="str">
            <v/>
          </cell>
          <cell r="AG217" t="str">
            <v/>
          </cell>
          <cell r="AH217" t="str">
            <v/>
          </cell>
          <cell r="AI217" t="str">
            <v/>
          </cell>
          <cell r="AJ217" t="str">
            <v/>
          </cell>
          <cell r="AK217" t="str">
            <v/>
          </cell>
          <cell r="AL217" t="str">
            <v/>
          </cell>
          <cell r="AM217" t="str">
            <v/>
          </cell>
          <cell r="AN217" t="str">
            <v/>
          </cell>
          <cell r="AO217" t="str">
            <v/>
          </cell>
          <cell r="AP217" t="str">
            <v/>
          </cell>
          <cell r="AQ217" t="str">
            <v/>
          </cell>
          <cell r="AR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K218" t="str">
            <v/>
          </cell>
          <cell r="L218" t="str">
            <v/>
          </cell>
          <cell r="M218" t="str">
            <v/>
          </cell>
          <cell r="N218" t="str">
            <v/>
          </cell>
          <cell r="O218" t="str">
            <v/>
          </cell>
          <cell r="P218" t="str">
            <v/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 t="str">
            <v/>
          </cell>
          <cell r="X218" t="str">
            <v/>
          </cell>
          <cell r="Y218" t="str">
            <v/>
          </cell>
          <cell r="Z218" t="str">
            <v/>
          </cell>
          <cell r="AA218" t="str">
            <v/>
          </cell>
          <cell r="AB218" t="str">
            <v/>
          </cell>
          <cell r="AC218" t="str">
            <v/>
          </cell>
          <cell r="AD218" t="str">
            <v/>
          </cell>
          <cell r="AE218" t="str">
            <v/>
          </cell>
          <cell r="AF218" t="str">
            <v/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 t="str">
            <v/>
          </cell>
          <cell r="AM218" t="str">
            <v/>
          </cell>
          <cell r="AN218" t="str">
            <v/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  <cell r="J219" t="str">
            <v/>
          </cell>
          <cell r="K219" t="str">
            <v/>
          </cell>
          <cell r="L219" t="str">
            <v/>
          </cell>
          <cell r="M219" t="str">
            <v/>
          </cell>
          <cell r="N219" t="str">
            <v/>
          </cell>
          <cell r="O219" t="str">
            <v/>
          </cell>
          <cell r="P219" t="str">
            <v/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 t="str">
            <v/>
          </cell>
          <cell r="X219" t="str">
            <v/>
          </cell>
          <cell r="Y219" t="str">
            <v/>
          </cell>
          <cell r="Z219" t="str">
            <v/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 t="str">
            <v/>
          </cell>
          <cell r="AF219" t="str">
            <v/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/>
          </cell>
          <cell r="AN219" t="str">
            <v/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  <cell r="J220" t="str">
            <v/>
          </cell>
          <cell r="K220" t="str">
            <v/>
          </cell>
          <cell r="L220" t="str">
            <v/>
          </cell>
          <cell r="M220" t="str">
            <v/>
          </cell>
          <cell r="N220" t="str">
            <v/>
          </cell>
          <cell r="O220" t="str">
            <v/>
          </cell>
          <cell r="P220" t="str">
            <v/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 t="str">
            <v/>
          </cell>
          <cell r="X220" t="str">
            <v/>
          </cell>
          <cell r="Y220" t="str">
            <v/>
          </cell>
          <cell r="Z220" t="str">
            <v/>
          </cell>
          <cell r="AA220" t="str">
            <v/>
          </cell>
          <cell r="AB220" t="str">
            <v/>
          </cell>
          <cell r="AC220" t="str">
            <v/>
          </cell>
          <cell r="AD220" t="str">
            <v/>
          </cell>
          <cell r="AE220" t="str">
            <v/>
          </cell>
          <cell r="AF220" t="str">
            <v/>
          </cell>
          <cell r="AG220" t="str">
            <v/>
          </cell>
          <cell r="AH220" t="str">
            <v/>
          </cell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 t="str">
            <v/>
          </cell>
          <cell r="AN220" t="str">
            <v/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I221" t="str">
            <v/>
          </cell>
          <cell r="J221" t="str">
            <v/>
          </cell>
          <cell r="K221" t="str">
            <v/>
          </cell>
          <cell r="L221" t="str">
            <v/>
          </cell>
          <cell r="M221" t="str">
            <v/>
          </cell>
          <cell r="N221" t="str">
            <v/>
          </cell>
          <cell r="O221" t="str">
            <v/>
          </cell>
          <cell r="P221" t="str">
            <v/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 t="str">
            <v/>
          </cell>
          <cell r="X221" t="str">
            <v/>
          </cell>
          <cell r="Y221" t="str">
            <v/>
          </cell>
          <cell r="Z221" t="str">
            <v/>
          </cell>
          <cell r="AA221" t="str">
            <v/>
          </cell>
          <cell r="AB221" t="str">
            <v/>
          </cell>
          <cell r="AC221" t="str">
            <v/>
          </cell>
          <cell r="AD221" t="str">
            <v/>
          </cell>
          <cell r="AE221" t="str">
            <v/>
          </cell>
          <cell r="AF221" t="str">
            <v/>
          </cell>
          <cell r="AG221" t="str">
            <v/>
          </cell>
          <cell r="AH221" t="str">
            <v/>
          </cell>
          <cell r="AI221" t="str">
            <v/>
          </cell>
          <cell r="AJ221" t="str">
            <v/>
          </cell>
          <cell r="AK221" t="str">
            <v/>
          </cell>
          <cell r="AL221" t="str">
            <v/>
          </cell>
          <cell r="AM221" t="str">
            <v/>
          </cell>
          <cell r="AN221" t="str">
            <v/>
          </cell>
          <cell r="AO221" t="str">
            <v/>
          </cell>
          <cell r="AP221" t="str">
            <v/>
          </cell>
          <cell r="AQ221" t="str">
            <v/>
          </cell>
          <cell r="AR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/>
          </cell>
          <cell r="M222" t="str">
            <v/>
          </cell>
          <cell r="N222" t="str">
            <v/>
          </cell>
          <cell r="O222" t="str">
            <v/>
          </cell>
          <cell r="P222" t="str">
            <v/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 t="str">
            <v/>
          </cell>
          <cell r="X222" t="str">
            <v/>
          </cell>
          <cell r="Y222" t="str">
            <v/>
          </cell>
          <cell r="Z222" t="str">
            <v/>
          </cell>
          <cell r="AA222" t="str">
            <v/>
          </cell>
          <cell r="AB222" t="str">
            <v/>
          </cell>
          <cell r="AC222" t="str">
            <v/>
          </cell>
          <cell r="AD222" t="str">
            <v/>
          </cell>
          <cell r="AE222" t="str">
            <v/>
          </cell>
          <cell r="AF222" t="str">
            <v/>
          </cell>
          <cell r="AG222" t="str">
            <v/>
          </cell>
          <cell r="AH222" t="str">
            <v/>
          </cell>
          <cell r="AI222" t="str">
            <v/>
          </cell>
          <cell r="AJ222" t="str">
            <v/>
          </cell>
          <cell r="AK222" t="str">
            <v/>
          </cell>
          <cell r="AL222" t="str">
            <v/>
          </cell>
          <cell r="AM222" t="str">
            <v/>
          </cell>
          <cell r="AN222" t="str">
            <v/>
          </cell>
          <cell r="AO222" t="str">
            <v/>
          </cell>
          <cell r="AP222" t="str">
            <v/>
          </cell>
          <cell r="AQ222" t="str">
            <v/>
          </cell>
          <cell r="AR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I223" t="str">
            <v/>
          </cell>
          <cell r="J223" t="str">
            <v/>
          </cell>
          <cell r="K223" t="str">
            <v/>
          </cell>
          <cell r="L223" t="str">
            <v/>
          </cell>
          <cell r="M223" t="str">
            <v/>
          </cell>
          <cell r="N223" t="str">
            <v/>
          </cell>
          <cell r="O223" t="str">
            <v/>
          </cell>
          <cell r="P223" t="str">
            <v/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 t="str">
            <v/>
          </cell>
          <cell r="X223" t="str">
            <v/>
          </cell>
          <cell r="Y223" t="str">
            <v/>
          </cell>
          <cell r="Z223" t="str">
            <v/>
          </cell>
          <cell r="AA223" t="str">
            <v/>
          </cell>
          <cell r="AB223" t="str">
            <v/>
          </cell>
          <cell r="AC223" t="str">
            <v/>
          </cell>
          <cell r="AD223" t="str">
            <v/>
          </cell>
          <cell r="AE223" t="str">
            <v/>
          </cell>
          <cell r="AF223" t="str">
            <v/>
          </cell>
          <cell r="AG223" t="str">
            <v/>
          </cell>
          <cell r="AH223" t="str">
            <v/>
          </cell>
          <cell r="AI223" t="str">
            <v/>
          </cell>
          <cell r="AJ223" t="str">
            <v/>
          </cell>
          <cell r="AK223" t="str">
            <v/>
          </cell>
          <cell r="AL223" t="str">
            <v/>
          </cell>
          <cell r="AM223" t="str">
            <v/>
          </cell>
          <cell r="AN223" t="str">
            <v/>
          </cell>
          <cell r="AO223" t="str">
            <v/>
          </cell>
          <cell r="AP223" t="str">
            <v/>
          </cell>
          <cell r="AQ223" t="str">
            <v/>
          </cell>
          <cell r="AR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K224" t="str">
            <v/>
          </cell>
          <cell r="L224" t="str">
            <v/>
          </cell>
          <cell r="M224" t="str">
            <v/>
          </cell>
          <cell r="N224" t="str">
            <v/>
          </cell>
          <cell r="O224" t="str">
            <v/>
          </cell>
          <cell r="P224" t="str">
            <v/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 t="str">
            <v/>
          </cell>
          <cell r="X224" t="str">
            <v/>
          </cell>
          <cell r="Y224" t="str">
            <v/>
          </cell>
          <cell r="Z224" t="str">
            <v/>
          </cell>
          <cell r="AA224" t="str">
            <v/>
          </cell>
          <cell r="AB224" t="str">
            <v/>
          </cell>
          <cell r="AC224" t="str">
            <v/>
          </cell>
          <cell r="AD224" t="str">
            <v/>
          </cell>
          <cell r="AE224" t="str">
            <v/>
          </cell>
          <cell r="AF224" t="str">
            <v/>
          </cell>
          <cell r="AG224" t="str">
            <v/>
          </cell>
          <cell r="AH224" t="str">
            <v/>
          </cell>
          <cell r="AI224" t="str">
            <v/>
          </cell>
          <cell r="AJ224" t="str">
            <v/>
          </cell>
          <cell r="AK224" t="str">
            <v/>
          </cell>
          <cell r="AL224" t="str">
            <v/>
          </cell>
          <cell r="AM224" t="str">
            <v/>
          </cell>
          <cell r="AN224" t="str">
            <v/>
          </cell>
          <cell r="AO224" t="str">
            <v/>
          </cell>
          <cell r="AP224" t="str">
            <v/>
          </cell>
          <cell r="AQ224" t="str">
            <v/>
          </cell>
          <cell r="AR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 t="str">
            <v/>
          </cell>
          <cell r="L225" t="str">
            <v/>
          </cell>
          <cell r="M225" t="str">
            <v/>
          </cell>
          <cell r="N225" t="str">
            <v/>
          </cell>
          <cell r="O225" t="str">
            <v/>
          </cell>
          <cell r="P225" t="str">
            <v/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 t="str">
            <v/>
          </cell>
          <cell r="X225" t="str">
            <v/>
          </cell>
          <cell r="Y225" t="str">
            <v/>
          </cell>
          <cell r="Z225" t="str">
            <v/>
          </cell>
          <cell r="AA225" t="str">
            <v/>
          </cell>
          <cell r="AB225" t="str">
            <v/>
          </cell>
          <cell r="AC225" t="str">
            <v/>
          </cell>
          <cell r="AD225" t="str">
            <v/>
          </cell>
          <cell r="AE225" t="str">
            <v/>
          </cell>
          <cell r="AF225" t="str">
            <v/>
          </cell>
          <cell r="AG225" t="str">
            <v/>
          </cell>
          <cell r="AH225" t="str">
            <v/>
          </cell>
          <cell r="AI225" t="str">
            <v/>
          </cell>
          <cell r="AJ225" t="str">
            <v/>
          </cell>
          <cell r="AK225" t="str">
            <v/>
          </cell>
          <cell r="AL225" t="str">
            <v/>
          </cell>
          <cell r="AM225" t="str">
            <v/>
          </cell>
          <cell r="AN225" t="str">
            <v/>
          </cell>
          <cell r="AO225" t="str">
            <v/>
          </cell>
          <cell r="AP225" t="str">
            <v/>
          </cell>
          <cell r="AQ225" t="str">
            <v/>
          </cell>
          <cell r="AR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 t="str">
            <v/>
          </cell>
          <cell r="L226" t="str">
            <v/>
          </cell>
          <cell r="M226" t="str">
            <v/>
          </cell>
          <cell r="N226" t="str">
            <v/>
          </cell>
          <cell r="O226" t="str">
            <v/>
          </cell>
          <cell r="P226" t="str">
            <v/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 t="str">
            <v/>
          </cell>
          <cell r="X226" t="str">
            <v/>
          </cell>
          <cell r="Y226" t="str">
            <v/>
          </cell>
          <cell r="Z226" t="str">
            <v/>
          </cell>
          <cell r="AA226" t="str">
            <v/>
          </cell>
          <cell r="AB226" t="str">
            <v/>
          </cell>
          <cell r="AC226" t="str">
            <v/>
          </cell>
          <cell r="AD226" t="str">
            <v/>
          </cell>
          <cell r="AE226" t="str">
            <v/>
          </cell>
          <cell r="AF226" t="str">
            <v/>
          </cell>
          <cell r="AG226" t="str">
            <v/>
          </cell>
          <cell r="AH226" t="str">
            <v/>
          </cell>
          <cell r="AI226" t="str">
            <v/>
          </cell>
          <cell r="AJ226" t="str">
            <v/>
          </cell>
          <cell r="AK226" t="str">
            <v/>
          </cell>
          <cell r="AL226" t="str">
            <v/>
          </cell>
          <cell r="AM226" t="str">
            <v/>
          </cell>
          <cell r="AN226" t="str">
            <v/>
          </cell>
          <cell r="AO226" t="str">
            <v/>
          </cell>
          <cell r="AP226" t="str">
            <v/>
          </cell>
          <cell r="AQ226" t="str">
            <v/>
          </cell>
          <cell r="AR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 t="str">
            <v/>
          </cell>
          <cell r="L227" t="str">
            <v/>
          </cell>
          <cell r="M227" t="str">
            <v/>
          </cell>
          <cell r="N227" t="str">
            <v/>
          </cell>
          <cell r="O227" t="str">
            <v/>
          </cell>
          <cell r="P227" t="str">
            <v/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 t="str">
            <v/>
          </cell>
          <cell r="X227" t="str">
            <v/>
          </cell>
          <cell r="Y227" t="str">
            <v/>
          </cell>
          <cell r="Z227" t="str">
            <v/>
          </cell>
          <cell r="AA227" t="str">
            <v/>
          </cell>
          <cell r="AB227" t="str">
            <v/>
          </cell>
          <cell r="AC227" t="str">
            <v/>
          </cell>
          <cell r="AD227" t="str">
            <v/>
          </cell>
          <cell r="AE227" t="str">
            <v/>
          </cell>
          <cell r="AF227" t="str">
            <v/>
          </cell>
          <cell r="AG227" t="str">
            <v/>
          </cell>
          <cell r="AH227" t="str">
            <v/>
          </cell>
          <cell r="AI227" t="str">
            <v/>
          </cell>
          <cell r="AJ227" t="str">
            <v/>
          </cell>
          <cell r="AK227" t="str">
            <v/>
          </cell>
          <cell r="AL227" t="str">
            <v/>
          </cell>
          <cell r="AM227" t="str">
            <v/>
          </cell>
          <cell r="AN227" t="str">
            <v/>
          </cell>
          <cell r="AO227" t="str">
            <v/>
          </cell>
          <cell r="AP227" t="str">
            <v/>
          </cell>
          <cell r="AQ227" t="str">
            <v/>
          </cell>
          <cell r="AR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  <cell r="L228" t="str">
            <v/>
          </cell>
          <cell r="M228" t="str">
            <v/>
          </cell>
          <cell r="N228" t="str">
            <v/>
          </cell>
          <cell r="O228" t="str">
            <v/>
          </cell>
          <cell r="P228" t="str">
            <v/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 t="str">
            <v/>
          </cell>
          <cell r="X228" t="str">
            <v/>
          </cell>
          <cell r="Y228" t="str">
            <v/>
          </cell>
          <cell r="Z228" t="str">
            <v/>
          </cell>
          <cell r="AA228" t="str">
            <v/>
          </cell>
          <cell r="AB228" t="str">
            <v/>
          </cell>
          <cell r="AC228" t="str">
            <v/>
          </cell>
          <cell r="AD228" t="str">
            <v/>
          </cell>
          <cell r="AE228" t="str">
            <v/>
          </cell>
          <cell r="AF228" t="str">
            <v/>
          </cell>
          <cell r="AG228" t="str">
            <v/>
          </cell>
          <cell r="AH228" t="str">
            <v/>
          </cell>
          <cell r="AI228" t="str">
            <v/>
          </cell>
          <cell r="AJ228" t="str">
            <v/>
          </cell>
          <cell r="AK228" t="str">
            <v/>
          </cell>
          <cell r="AL228" t="str">
            <v/>
          </cell>
          <cell r="AM228" t="str">
            <v/>
          </cell>
          <cell r="AN228" t="str">
            <v/>
          </cell>
          <cell r="AO228" t="str">
            <v/>
          </cell>
          <cell r="AP228" t="str">
            <v/>
          </cell>
          <cell r="AQ228" t="str">
            <v/>
          </cell>
          <cell r="AR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K229" t="str">
            <v/>
          </cell>
          <cell r="L229" t="str">
            <v/>
          </cell>
          <cell r="M229" t="str">
            <v/>
          </cell>
          <cell r="N229" t="str">
            <v/>
          </cell>
          <cell r="O229" t="str">
            <v/>
          </cell>
          <cell r="P229" t="str">
            <v/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 t="str">
            <v/>
          </cell>
          <cell r="X229" t="str">
            <v/>
          </cell>
          <cell r="Y229" t="str">
            <v/>
          </cell>
          <cell r="Z229" t="str">
            <v/>
          </cell>
          <cell r="AA229" t="str">
            <v/>
          </cell>
          <cell r="AB229" t="str">
            <v/>
          </cell>
          <cell r="AC229" t="str">
            <v/>
          </cell>
          <cell r="AD229" t="str">
            <v/>
          </cell>
          <cell r="AE229" t="str">
            <v/>
          </cell>
          <cell r="AF229" t="str">
            <v/>
          </cell>
          <cell r="AG229" t="str">
            <v/>
          </cell>
          <cell r="AH229" t="str">
            <v/>
          </cell>
          <cell r="AI229" t="str">
            <v/>
          </cell>
          <cell r="AJ229" t="str">
            <v/>
          </cell>
          <cell r="AK229" t="str">
            <v/>
          </cell>
          <cell r="AL229" t="str">
            <v/>
          </cell>
          <cell r="AM229" t="str">
            <v/>
          </cell>
          <cell r="AN229" t="str">
            <v/>
          </cell>
          <cell r="AO229" t="str">
            <v/>
          </cell>
          <cell r="AP229" t="str">
            <v/>
          </cell>
          <cell r="AQ229" t="str">
            <v/>
          </cell>
          <cell r="AR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 t="str">
            <v/>
          </cell>
          <cell r="L230" t="str">
            <v/>
          </cell>
          <cell r="M230" t="str">
            <v/>
          </cell>
          <cell r="N230" t="str">
            <v/>
          </cell>
          <cell r="O230" t="str">
            <v/>
          </cell>
          <cell r="P230" t="str">
            <v/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 t="str">
            <v/>
          </cell>
          <cell r="X230" t="str">
            <v/>
          </cell>
          <cell r="Y230" t="str">
            <v/>
          </cell>
          <cell r="Z230" t="str">
            <v/>
          </cell>
          <cell r="AA230" t="str">
            <v/>
          </cell>
          <cell r="AB230" t="str">
            <v/>
          </cell>
          <cell r="AC230" t="str">
            <v/>
          </cell>
          <cell r="AD230" t="str">
            <v/>
          </cell>
          <cell r="AE230" t="str">
            <v/>
          </cell>
          <cell r="AF230" t="str">
            <v/>
          </cell>
          <cell r="AG230" t="str">
            <v/>
          </cell>
          <cell r="AH230" t="str">
            <v/>
          </cell>
          <cell r="AI230" t="str">
            <v/>
          </cell>
          <cell r="AJ230" t="str">
            <v/>
          </cell>
          <cell r="AK230" t="str">
            <v/>
          </cell>
          <cell r="AL230" t="str">
            <v/>
          </cell>
          <cell r="AM230" t="str">
            <v/>
          </cell>
          <cell r="AN230" t="str">
            <v/>
          </cell>
          <cell r="AO230" t="str">
            <v/>
          </cell>
          <cell r="AP230" t="str">
            <v/>
          </cell>
          <cell r="AQ230" t="str">
            <v/>
          </cell>
          <cell r="AR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  <cell r="J231" t="str">
            <v/>
          </cell>
          <cell r="K231" t="str">
            <v/>
          </cell>
          <cell r="L231" t="str">
            <v/>
          </cell>
          <cell r="M231" t="str">
            <v/>
          </cell>
          <cell r="N231" t="str">
            <v/>
          </cell>
          <cell r="O231" t="str">
            <v/>
          </cell>
          <cell r="P231" t="str">
            <v/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 t="str">
            <v/>
          </cell>
          <cell r="X231" t="str">
            <v/>
          </cell>
          <cell r="Y231" t="str">
            <v/>
          </cell>
          <cell r="Z231" t="str">
            <v/>
          </cell>
          <cell r="AA231" t="str">
            <v/>
          </cell>
          <cell r="AB231" t="str">
            <v/>
          </cell>
          <cell r="AC231" t="str">
            <v/>
          </cell>
          <cell r="AD231" t="str">
            <v/>
          </cell>
          <cell r="AE231" t="str">
            <v/>
          </cell>
          <cell r="AF231" t="str">
            <v/>
          </cell>
          <cell r="AG231" t="str">
            <v/>
          </cell>
          <cell r="AH231" t="str">
            <v/>
          </cell>
          <cell r="AI231" t="str">
            <v/>
          </cell>
          <cell r="AJ231" t="str">
            <v/>
          </cell>
          <cell r="AK231" t="str">
            <v/>
          </cell>
          <cell r="AL231" t="str">
            <v/>
          </cell>
          <cell r="AM231" t="str">
            <v/>
          </cell>
          <cell r="AN231" t="str">
            <v/>
          </cell>
          <cell r="AO231" t="str">
            <v/>
          </cell>
          <cell r="AP231" t="str">
            <v/>
          </cell>
          <cell r="AQ231" t="str">
            <v/>
          </cell>
          <cell r="AR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I232" t="str">
            <v/>
          </cell>
          <cell r="J232" t="str">
            <v/>
          </cell>
          <cell r="K232" t="str">
            <v/>
          </cell>
          <cell r="L232" t="str">
            <v/>
          </cell>
          <cell r="M232" t="str">
            <v/>
          </cell>
          <cell r="N232" t="str">
            <v/>
          </cell>
          <cell r="O232" t="str">
            <v/>
          </cell>
          <cell r="P232" t="str">
            <v/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 t="str">
            <v/>
          </cell>
          <cell r="X232" t="str">
            <v/>
          </cell>
          <cell r="Y232" t="str">
            <v/>
          </cell>
          <cell r="Z232" t="str">
            <v/>
          </cell>
          <cell r="AA232" t="str">
            <v/>
          </cell>
          <cell r="AB232" t="str">
            <v/>
          </cell>
          <cell r="AC232" t="str">
            <v/>
          </cell>
          <cell r="AD232" t="str">
            <v/>
          </cell>
          <cell r="AE232" t="str">
            <v/>
          </cell>
          <cell r="AF232" t="str">
            <v/>
          </cell>
          <cell r="AG232" t="str">
            <v/>
          </cell>
          <cell r="AH232" t="str">
            <v/>
          </cell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 t="str">
            <v/>
          </cell>
          <cell r="AN232" t="str">
            <v/>
          </cell>
          <cell r="AO232" t="str">
            <v/>
          </cell>
          <cell r="AP232" t="str">
            <v/>
          </cell>
          <cell r="AQ232" t="str">
            <v/>
          </cell>
          <cell r="AR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I233" t="str">
            <v/>
          </cell>
          <cell r="J233" t="str">
            <v/>
          </cell>
          <cell r="K233" t="str">
            <v/>
          </cell>
          <cell r="L233" t="str">
            <v/>
          </cell>
          <cell r="M233" t="str">
            <v/>
          </cell>
          <cell r="N233" t="str">
            <v/>
          </cell>
          <cell r="O233" t="str">
            <v/>
          </cell>
          <cell r="P233" t="str">
            <v/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 t="str">
            <v/>
          </cell>
          <cell r="X233" t="str">
            <v/>
          </cell>
          <cell r="Y233" t="str">
            <v/>
          </cell>
          <cell r="Z233" t="str">
            <v/>
          </cell>
          <cell r="AA233" t="str">
            <v/>
          </cell>
          <cell r="AB233" t="str">
            <v/>
          </cell>
          <cell r="AC233" t="str">
            <v/>
          </cell>
          <cell r="AD233" t="str">
            <v/>
          </cell>
          <cell r="AE233" t="str">
            <v/>
          </cell>
          <cell r="AF233" t="str">
            <v/>
          </cell>
          <cell r="AG233" t="str">
            <v/>
          </cell>
          <cell r="AH233" t="str">
            <v/>
          </cell>
          <cell r="AI233" t="str">
            <v/>
          </cell>
          <cell r="AJ233" t="str">
            <v/>
          </cell>
          <cell r="AK233" t="str">
            <v/>
          </cell>
          <cell r="AL233" t="str">
            <v/>
          </cell>
          <cell r="AM233" t="str">
            <v/>
          </cell>
          <cell r="AN233" t="str">
            <v/>
          </cell>
          <cell r="AO233" t="str">
            <v/>
          </cell>
          <cell r="AP233" t="str">
            <v/>
          </cell>
          <cell r="AQ233" t="str">
            <v/>
          </cell>
          <cell r="AR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K234" t="str">
            <v/>
          </cell>
          <cell r="L234" t="str">
            <v/>
          </cell>
          <cell r="M234" t="str">
            <v/>
          </cell>
          <cell r="N234" t="str">
            <v/>
          </cell>
          <cell r="O234" t="str">
            <v/>
          </cell>
          <cell r="P234" t="str">
            <v/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 t="str">
            <v/>
          </cell>
          <cell r="X234" t="str">
            <v/>
          </cell>
          <cell r="Y234" t="str">
            <v/>
          </cell>
          <cell r="Z234" t="str">
            <v/>
          </cell>
          <cell r="AA234" t="str">
            <v/>
          </cell>
          <cell r="AB234" t="str">
            <v/>
          </cell>
          <cell r="AC234" t="str">
            <v/>
          </cell>
          <cell r="AD234" t="str">
            <v/>
          </cell>
          <cell r="AE234" t="str">
            <v/>
          </cell>
          <cell r="AF234" t="str">
            <v/>
          </cell>
          <cell r="AG234" t="str">
            <v/>
          </cell>
          <cell r="AH234" t="str">
            <v/>
          </cell>
          <cell r="AI234" t="str">
            <v/>
          </cell>
          <cell r="AJ234" t="str">
            <v/>
          </cell>
          <cell r="AK234" t="str">
            <v/>
          </cell>
          <cell r="AL234" t="str">
            <v/>
          </cell>
          <cell r="AM234" t="str">
            <v/>
          </cell>
          <cell r="AN234" t="str">
            <v/>
          </cell>
          <cell r="AO234" t="str">
            <v/>
          </cell>
          <cell r="AP234" t="str">
            <v/>
          </cell>
          <cell r="AQ234" t="str">
            <v/>
          </cell>
          <cell r="AR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I235" t="str">
            <v/>
          </cell>
          <cell r="J235" t="str">
            <v/>
          </cell>
          <cell r="K235" t="str">
            <v/>
          </cell>
          <cell r="L235" t="str">
            <v/>
          </cell>
          <cell r="M235" t="str">
            <v/>
          </cell>
          <cell r="N235" t="str">
            <v/>
          </cell>
          <cell r="O235" t="str">
            <v/>
          </cell>
          <cell r="P235" t="str">
            <v/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 t="str">
            <v/>
          </cell>
          <cell r="X235" t="str">
            <v/>
          </cell>
          <cell r="Y235" t="str">
            <v/>
          </cell>
          <cell r="Z235" t="str">
            <v/>
          </cell>
          <cell r="AA235" t="str">
            <v/>
          </cell>
          <cell r="AB235" t="str">
            <v/>
          </cell>
          <cell r="AC235" t="str">
            <v/>
          </cell>
          <cell r="AD235" t="str">
            <v/>
          </cell>
          <cell r="AE235" t="str">
            <v/>
          </cell>
          <cell r="AF235" t="str">
            <v/>
          </cell>
          <cell r="AG235" t="str">
            <v/>
          </cell>
          <cell r="AH235" t="str">
            <v/>
          </cell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 t="str">
            <v/>
          </cell>
          <cell r="AN235" t="str">
            <v/>
          </cell>
          <cell r="AO235" t="str">
            <v/>
          </cell>
          <cell r="AP235" t="str">
            <v/>
          </cell>
          <cell r="AQ235" t="str">
            <v/>
          </cell>
          <cell r="AR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I236" t="str">
            <v/>
          </cell>
          <cell r="J236" t="str">
            <v/>
          </cell>
          <cell r="K236" t="str">
            <v/>
          </cell>
          <cell r="L236" t="str">
            <v/>
          </cell>
          <cell r="M236" t="str">
            <v/>
          </cell>
          <cell r="N236" t="str">
            <v/>
          </cell>
          <cell r="O236" t="str">
            <v/>
          </cell>
          <cell r="P236" t="str">
            <v/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 t="str">
            <v/>
          </cell>
          <cell r="X236" t="str">
            <v/>
          </cell>
          <cell r="Y236" t="str">
            <v/>
          </cell>
          <cell r="Z236" t="str">
            <v/>
          </cell>
          <cell r="AA236" t="str">
            <v/>
          </cell>
          <cell r="AB236" t="str">
            <v/>
          </cell>
          <cell r="AC236" t="str">
            <v/>
          </cell>
          <cell r="AD236" t="str">
            <v/>
          </cell>
          <cell r="AE236" t="str">
            <v/>
          </cell>
          <cell r="AF236" t="str">
            <v/>
          </cell>
          <cell r="AG236" t="str">
            <v/>
          </cell>
          <cell r="AH236" t="str">
            <v/>
          </cell>
          <cell r="AI236" t="str">
            <v/>
          </cell>
          <cell r="AJ236" t="str">
            <v/>
          </cell>
          <cell r="AK236" t="str">
            <v/>
          </cell>
          <cell r="AL236" t="str">
            <v/>
          </cell>
          <cell r="AM236" t="str">
            <v/>
          </cell>
          <cell r="AN236" t="str">
            <v/>
          </cell>
          <cell r="AO236" t="str">
            <v/>
          </cell>
          <cell r="AP236" t="str">
            <v/>
          </cell>
          <cell r="AQ236" t="str">
            <v/>
          </cell>
          <cell r="AR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I237" t="str">
            <v/>
          </cell>
          <cell r="J237" t="str">
            <v/>
          </cell>
          <cell r="K237" t="str">
            <v/>
          </cell>
          <cell r="L237" t="str">
            <v/>
          </cell>
          <cell r="M237" t="str">
            <v/>
          </cell>
          <cell r="N237" t="str">
            <v/>
          </cell>
          <cell r="O237" t="str">
            <v/>
          </cell>
          <cell r="P237" t="str">
            <v/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 t="str">
            <v/>
          </cell>
          <cell r="X237" t="str">
            <v/>
          </cell>
          <cell r="Y237" t="str">
            <v/>
          </cell>
          <cell r="Z237" t="str">
            <v/>
          </cell>
          <cell r="AA237" t="str">
            <v/>
          </cell>
          <cell r="AB237" t="str">
            <v/>
          </cell>
          <cell r="AC237" t="str">
            <v/>
          </cell>
          <cell r="AD237" t="str">
            <v/>
          </cell>
          <cell r="AE237" t="str">
            <v/>
          </cell>
          <cell r="AF237" t="str">
            <v/>
          </cell>
          <cell r="AG237" t="str">
            <v/>
          </cell>
          <cell r="AH237" t="str">
            <v/>
          </cell>
          <cell r="AI237" t="str">
            <v/>
          </cell>
          <cell r="AJ237" t="str">
            <v/>
          </cell>
          <cell r="AK237" t="str">
            <v/>
          </cell>
          <cell r="AL237" t="str">
            <v/>
          </cell>
          <cell r="AM237" t="str">
            <v/>
          </cell>
          <cell r="AN237" t="str">
            <v/>
          </cell>
          <cell r="AO237" t="str">
            <v/>
          </cell>
          <cell r="AP237" t="str">
            <v/>
          </cell>
          <cell r="AQ237" t="str">
            <v/>
          </cell>
          <cell r="AR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  <cell r="J238" t="str">
            <v/>
          </cell>
          <cell r="K238" t="str">
            <v/>
          </cell>
          <cell r="L238" t="str">
            <v/>
          </cell>
          <cell r="M238" t="str">
            <v/>
          </cell>
          <cell r="N238" t="str">
            <v/>
          </cell>
          <cell r="O238" t="str">
            <v/>
          </cell>
          <cell r="P238" t="str">
            <v/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 t="str">
            <v/>
          </cell>
          <cell r="X238" t="str">
            <v/>
          </cell>
          <cell r="Y238" t="str">
            <v/>
          </cell>
          <cell r="Z238" t="str">
            <v/>
          </cell>
          <cell r="AA238" t="str">
            <v/>
          </cell>
          <cell r="AB238" t="str">
            <v/>
          </cell>
          <cell r="AC238" t="str">
            <v/>
          </cell>
          <cell r="AD238" t="str">
            <v/>
          </cell>
          <cell r="AE238" t="str">
            <v/>
          </cell>
          <cell r="AF238" t="str">
            <v/>
          </cell>
          <cell r="AG238" t="str">
            <v/>
          </cell>
          <cell r="AH238" t="str">
            <v/>
          </cell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 t="str">
            <v/>
          </cell>
          <cell r="AN238" t="str">
            <v/>
          </cell>
          <cell r="AO238" t="str">
            <v/>
          </cell>
          <cell r="AP238" t="str">
            <v/>
          </cell>
          <cell r="AQ238" t="str">
            <v/>
          </cell>
          <cell r="AR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K239" t="str">
            <v/>
          </cell>
          <cell r="L239" t="str">
            <v/>
          </cell>
          <cell r="M239" t="str">
            <v/>
          </cell>
          <cell r="N239" t="str">
            <v/>
          </cell>
          <cell r="O239" t="str">
            <v/>
          </cell>
          <cell r="P239" t="str">
            <v/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 t="str">
            <v/>
          </cell>
          <cell r="X239" t="str">
            <v/>
          </cell>
          <cell r="Y239" t="str">
            <v/>
          </cell>
          <cell r="Z239" t="str">
            <v/>
          </cell>
          <cell r="AA239" t="str">
            <v/>
          </cell>
          <cell r="AB239" t="str">
            <v/>
          </cell>
          <cell r="AC239" t="str">
            <v/>
          </cell>
          <cell r="AD239" t="str">
            <v/>
          </cell>
          <cell r="AE239" t="str">
            <v/>
          </cell>
          <cell r="AF239" t="str">
            <v/>
          </cell>
          <cell r="AG239" t="str">
            <v/>
          </cell>
          <cell r="AH239" t="str">
            <v/>
          </cell>
          <cell r="AI239" t="str">
            <v/>
          </cell>
          <cell r="AJ239" t="str">
            <v/>
          </cell>
          <cell r="AK239" t="str">
            <v/>
          </cell>
          <cell r="AL239" t="str">
            <v/>
          </cell>
          <cell r="AM239" t="str">
            <v/>
          </cell>
          <cell r="AN239" t="str">
            <v/>
          </cell>
          <cell r="AO239" t="str">
            <v/>
          </cell>
          <cell r="AP239" t="str">
            <v/>
          </cell>
          <cell r="AQ239" t="str">
            <v/>
          </cell>
          <cell r="AR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K240" t="str">
            <v/>
          </cell>
          <cell r="L240" t="str">
            <v/>
          </cell>
          <cell r="M240" t="str">
            <v/>
          </cell>
          <cell r="N240" t="str">
            <v/>
          </cell>
          <cell r="O240" t="str">
            <v/>
          </cell>
          <cell r="P240" t="str">
            <v/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 t="str">
            <v/>
          </cell>
          <cell r="X240" t="str">
            <v/>
          </cell>
          <cell r="Y240" t="str">
            <v/>
          </cell>
          <cell r="Z240" t="str">
            <v/>
          </cell>
          <cell r="AA240" t="str">
            <v/>
          </cell>
          <cell r="AB240" t="str">
            <v/>
          </cell>
          <cell r="AC240" t="str">
            <v/>
          </cell>
          <cell r="AD240" t="str">
            <v/>
          </cell>
          <cell r="AE240" t="str">
            <v/>
          </cell>
          <cell r="AF240" t="str">
            <v/>
          </cell>
          <cell r="AG240" t="str">
            <v/>
          </cell>
          <cell r="AH240" t="str">
            <v/>
          </cell>
          <cell r="AI240" t="str">
            <v/>
          </cell>
          <cell r="AJ240" t="str">
            <v/>
          </cell>
          <cell r="AK240" t="str">
            <v/>
          </cell>
          <cell r="AL240" t="str">
            <v/>
          </cell>
          <cell r="AM240" t="str">
            <v/>
          </cell>
          <cell r="AN240" t="str">
            <v/>
          </cell>
          <cell r="AO240" t="str">
            <v/>
          </cell>
          <cell r="AP240" t="str">
            <v/>
          </cell>
          <cell r="AQ240" t="str">
            <v/>
          </cell>
          <cell r="AR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K241" t="str">
            <v/>
          </cell>
          <cell r="L241" t="str">
            <v/>
          </cell>
          <cell r="M241" t="str">
            <v/>
          </cell>
          <cell r="N241" t="str">
            <v/>
          </cell>
          <cell r="O241" t="str">
            <v/>
          </cell>
          <cell r="P241" t="str">
            <v/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 t="str">
            <v/>
          </cell>
          <cell r="X241" t="str">
            <v/>
          </cell>
          <cell r="Y241" t="str">
            <v/>
          </cell>
          <cell r="Z241" t="str">
            <v/>
          </cell>
          <cell r="AA241" t="str">
            <v/>
          </cell>
          <cell r="AB241" t="str">
            <v/>
          </cell>
          <cell r="AC241" t="str">
            <v/>
          </cell>
          <cell r="AD241" t="str">
            <v/>
          </cell>
          <cell r="AE241" t="str">
            <v/>
          </cell>
          <cell r="AF241" t="str">
            <v/>
          </cell>
          <cell r="AG241" t="str">
            <v/>
          </cell>
          <cell r="AH241" t="str">
            <v/>
          </cell>
          <cell r="AI241" t="str">
            <v/>
          </cell>
          <cell r="AJ241" t="str">
            <v/>
          </cell>
          <cell r="AK241" t="str">
            <v/>
          </cell>
          <cell r="AL241" t="str">
            <v/>
          </cell>
          <cell r="AM241" t="str">
            <v/>
          </cell>
          <cell r="AN241" t="str">
            <v/>
          </cell>
          <cell r="AO241" t="str">
            <v/>
          </cell>
          <cell r="AP241" t="str">
            <v/>
          </cell>
          <cell r="AQ241" t="str">
            <v/>
          </cell>
          <cell r="AR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  <cell r="J242" t="str">
            <v/>
          </cell>
          <cell r="K242" t="str">
            <v/>
          </cell>
          <cell r="L242" t="str">
            <v/>
          </cell>
          <cell r="M242" t="str">
            <v/>
          </cell>
          <cell r="N242" t="str">
            <v/>
          </cell>
          <cell r="O242" t="str">
            <v/>
          </cell>
          <cell r="P242" t="str">
            <v/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 t="str">
            <v/>
          </cell>
          <cell r="X242" t="str">
            <v/>
          </cell>
          <cell r="Y242" t="str">
            <v/>
          </cell>
          <cell r="Z242" t="str">
            <v/>
          </cell>
          <cell r="AA242" t="str">
            <v/>
          </cell>
          <cell r="AB242" t="str">
            <v/>
          </cell>
          <cell r="AC242" t="str">
            <v/>
          </cell>
          <cell r="AD242" t="str">
            <v/>
          </cell>
          <cell r="AE242" t="str">
            <v/>
          </cell>
          <cell r="AF242" t="str">
            <v/>
          </cell>
          <cell r="AG242" t="str">
            <v/>
          </cell>
          <cell r="AH242" t="str">
            <v/>
          </cell>
          <cell r="AI242" t="str">
            <v/>
          </cell>
          <cell r="AJ242" t="str">
            <v/>
          </cell>
          <cell r="AK242" t="str">
            <v/>
          </cell>
          <cell r="AL242" t="str">
            <v/>
          </cell>
          <cell r="AM242" t="str">
            <v/>
          </cell>
          <cell r="AN242" t="str">
            <v/>
          </cell>
          <cell r="AO242" t="str">
            <v/>
          </cell>
          <cell r="AP242" t="str">
            <v/>
          </cell>
          <cell r="AQ242" t="str">
            <v/>
          </cell>
          <cell r="AR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  <cell r="J243" t="str">
            <v/>
          </cell>
          <cell r="K243" t="str">
            <v/>
          </cell>
          <cell r="L243" t="str">
            <v/>
          </cell>
          <cell r="M243" t="str">
            <v/>
          </cell>
          <cell r="N243" t="str">
            <v/>
          </cell>
          <cell r="O243" t="str">
            <v/>
          </cell>
          <cell r="P243" t="str">
            <v/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 t="str">
            <v/>
          </cell>
          <cell r="X243" t="str">
            <v/>
          </cell>
          <cell r="Y243" t="str">
            <v/>
          </cell>
          <cell r="Z243" t="str">
            <v/>
          </cell>
          <cell r="AA243" t="str">
            <v/>
          </cell>
          <cell r="AB243" t="str">
            <v/>
          </cell>
          <cell r="AC243" t="str">
            <v/>
          </cell>
          <cell r="AD243" t="str">
            <v/>
          </cell>
          <cell r="AE243" t="str">
            <v/>
          </cell>
          <cell r="AF243" t="str">
            <v/>
          </cell>
          <cell r="AG243" t="str">
            <v/>
          </cell>
          <cell r="AH243" t="str">
            <v/>
          </cell>
          <cell r="AI243" t="str">
            <v/>
          </cell>
          <cell r="AJ243" t="str">
            <v/>
          </cell>
          <cell r="AK243" t="str">
            <v/>
          </cell>
          <cell r="AL243" t="str">
            <v/>
          </cell>
          <cell r="AM243" t="str">
            <v/>
          </cell>
          <cell r="AN243" t="str">
            <v/>
          </cell>
          <cell r="AO243" t="str">
            <v/>
          </cell>
          <cell r="AP243" t="str">
            <v/>
          </cell>
          <cell r="AQ243" t="str">
            <v/>
          </cell>
          <cell r="AR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  <cell r="J244" t="str">
            <v/>
          </cell>
          <cell r="K244" t="str">
            <v/>
          </cell>
          <cell r="L244" t="str">
            <v/>
          </cell>
          <cell r="M244" t="str">
            <v/>
          </cell>
          <cell r="N244" t="str">
            <v/>
          </cell>
          <cell r="O244" t="str">
            <v/>
          </cell>
          <cell r="P244" t="str">
            <v/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 t="str">
            <v/>
          </cell>
          <cell r="X244" t="str">
            <v/>
          </cell>
          <cell r="Y244" t="str">
            <v/>
          </cell>
          <cell r="Z244" t="str">
            <v/>
          </cell>
          <cell r="AA244" t="str">
            <v/>
          </cell>
          <cell r="AB244" t="str">
            <v/>
          </cell>
          <cell r="AC244" t="str">
            <v/>
          </cell>
          <cell r="AD244" t="str">
            <v/>
          </cell>
          <cell r="AE244" t="str">
            <v/>
          </cell>
          <cell r="AF244" t="str">
            <v/>
          </cell>
          <cell r="AG244" t="str">
            <v/>
          </cell>
          <cell r="AH244" t="str">
            <v/>
          </cell>
          <cell r="AI244" t="str">
            <v/>
          </cell>
          <cell r="AJ244" t="str">
            <v/>
          </cell>
          <cell r="AK244" t="str">
            <v/>
          </cell>
          <cell r="AL244" t="str">
            <v/>
          </cell>
          <cell r="AM244" t="str">
            <v/>
          </cell>
          <cell r="AN244" t="str">
            <v/>
          </cell>
          <cell r="AO244" t="str">
            <v/>
          </cell>
          <cell r="AP244" t="str">
            <v/>
          </cell>
          <cell r="AQ244" t="str">
            <v/>
          </cell>
          <cell r="AR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K245" t="str">
            <v/>
          </cell>
          <cell r="L245" t="str">
            <v/>
          </cell>
          <cell r="M245" t="str">
            <v/>
          </cell>
          <cell r="N245" t="str">
            <v/>
          </cell>
          <cell r="O245" t="str">
            <v/>
          </cell>
          <cell r="P245" t="str">
            <v/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 t="str">
            <v/>
          </cell>
          <cell r="X245" t="str">
            <v/>
          </cell>
          <cell r="Y245" t="str">
            <v/>
          </cell>
          <cell r="Z245" t="str">
            <v/>
          </cell>
          <cell r="AA245" t="str">
            <v/>
          </cell>
          <cell r="AB245" t="str">
            <v/>
          </cell>
          <cell r="AC245" t="str">
            <v/>
          </cell>
          <cell r="AD245" t="str">
            <v/>
          </cell>
          <cell r="AE245" t="str">
            <v/>
          </cell>
          <cell r="AF245" t="str">
            <v/>
          </cell>
          <cell r="AG245" t="str">
            <v/>
          </cell>
          <cell r="AH245" t="str">
            <v/>
          </cell>
          <cell r="AI245" t="str">
            <v/>
          </cell>
          <cell r="AJ245" t="str">
            <v/>
          </cell>
          <cell r="AK245" t="str">
            <v/>
          </cell>
          <cell r="AL245" t="str">
            <v/>
          </cell>
          <cell r="AM245" t="str">
            <v/>
          </cell>
          <cell r="AN245" t="str">
            <v/>
          </cell>
          <cell r="AO245" t="str">
            <v/>
          </cell>
          <cell r="AP245" t="str">
            <v/>
          </cell>
          <cell r="AQ245" t="str">
            <v/>
          </cell>
          <cell r="AR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  <cell r="J246" t="str">
            <v/>
          </cell>
          <cell r="K246" t="str">
            <v/>
          </cell>
          <cell r="L246" t="str">
            <v/>
          </cell>
          <cell r="M246" t="str">
            <v/>
          </cell>
          <cell r="N246" t="str">
            <v/>
          </cell>
          <cell r="O246" t="str">
            <v/>
          </cell>
          <cell r="P246" t="str">
            <v/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 t="str">
            <v/>
          </cell>
          <cell r="X246" t="str">
            <v/>
          </cell>
          <cell r="Y246" t="str">
            <v/>
          </cell>
          <cell r="Z246" t="str">
            <v/>
          </cell>
          <cell r="AA246" t="str">
            <v/>
          </cell>
          <cell r="AB246" t="str">
            <v/>
          </cell>
          <cell r="AC246" t="str">
            <v/>
          </cell>
          <cell r="AD246" t="str">
            <v/>
          </cell>
          <cell r="AE246" t="str">
            <v/>
          </cell>
          <cell r="AF246" t="str">
            <v/>
          </cell>
          <cell r="AG246" t="str">
            <v/>
          </cell>
          <cell r="AH246" t="str">
            <v/>
          </cell>
          <cell r="AI246" t="str">
            <v/>
          </cell>
          <cell r="AJ246" t="str">
            <v/>
          </cell>
          <cell r="AK246" t="str">
            <v/>
          </cell>
          <cell r="AL246" t="str">
            <v/>
          </cell>
          <cell r="AM246" t="str">
            <v/>
          </cell>
          <cell r="AN246" t="str">
            <v/>
          </cell>
          <cell r="AO246" t="str">
            <v/>
          </cell>
          <cell r="AP246" t="str">
            <v/>
          </cell>
          <cell r="AQ246" t="str">
            <v/>
          </cell>
          <cell r="AR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I247" t="str">
            <v/>
          </cell>
          <cell r="J247" t="str">
            <v/>
          </cell>
          <cell r="K247" t="str">
            <v/>
          </cell>
          <cell r="L247" t="str">
            <v/>
          </cell>
          <cell r="M247" t="str">
            <v/>
          </cell>
          <cell r="N247" t="str">
            <v/>
          </cell>
          <cell r="O247" t="str">
            <v/>
          </cell>
          <cell r="P247" t="str">
            <v/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 t="str">
            <v/>
          </cell>
          <cell r="X247" t="str">
            <v/>
          </cell>
          <cell r="Y247" t="str">
            <v/>
          </cell>
          <cell r="Z247" t="str">
            <v/>
          </cell>
          <cell r="AA247" t="str">
            <v/>
          </cell>
          <cell r="AB247" t="str">
            <v/>
          </cell>
          <cell r="AC247" t="str">
            <v/>
          </cell>
          <cell r="AD247" t="str">
            <v/>
          </cell>
          <cell r="AE247" t="str">
            <v/>
          </cell>
          <cell r="AF247" t="str">
            <v/>
          </cell>
          <cell r="AG247" t="str">
            <v/>
          </cell>
          <cell r="AH247" t="str">
            <v/>
          </cell>
          <cell r="AI247" t="str">
            <v/>
          </cell>
          <cell r="AJ247" t="str">
            <v/>
          </cell>
          <cell r="AK247" t="str">
            <v/>
          </cell>
          <cell r="AL247" t="str">
            <v/>
          </cell>
          <cell r="AM247" t="str">
            <v/>
          </cell>
          <cell r="AN247" t="str">
            <v/>
          </cell>
          <cell r="AO247" t="str">
            <v/>
          </cell>
          <cell r="AP247" t="str">
            <v/>
          </cell>
          <cell r="AQ247" t="str">
            <v/>
          </cell>
          <cell r="AR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  <cell r="J248" t="str">
            <v/>
          </cell>
          <cell r="K248" t="str">
            <v/>
          </cell>
          <cell r="L248" t="str">
            <v/>
          </cell>
          <cell r="M248" t="str">
            <v/>
          </cell>
          <cell r="N248" t="str">
            <v/>
          </cell>
          <cell r="O248" t="str">
            <v/>
          </cell>
          <cell r="P248" t="str">
            <v/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 t="str">
            <v/>
          </cell>
          <cell r="X248" t="str">
            <v/>
          </cell>
          <cell r="Y248" t="str">
            <v/>
          </cell>
          <cell r="Z248" t="str">
            <v/>
          </cell>
          <cell r="AA248" t="str">
            <v/>
          </cell>
          <cell r="AB248" t="str">
            <v/>
          </cell>
          <cell r="AC248" t="str">
            <v/>
          </cell>
          <cell r="AD248" t="str">
            <v/>
          </cell>
          <cell r="AE248" t="str">
            <v/>
          </cell>
          <cell r="AF248" t="str">
            <v/>
          </cell>
          <cell r="AG248" t="str">
            <v/>
          </cell>
          <cell r="AH248" t="str">
            <v/>
          </cell>
          <cell r="AI248" t="str">
            <v/>
          </cell>
          <cell r="AJ248" t="str">
            <v/>
          </cell>
          <cell r="AK248" t="str">
            <v/>
          </cell>
          <cell r="AL248" t="str">
            <v/>
          </cell>
          <cell r="AM248" t="str">
            <v/>
          </cell>
          <cell r="AN248" t="str">
            <v/>
          </cell>
          <cell r="AO248" t="str">
            <v/>
          </cell>
          <cell r="AP248" t="str">
            <v/>
          </cell>
          <cell r="AQ248" t="str">
            <v/>
          </cell>
          <cell r="AR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  <cell r="J249" t="str">
            <v/>
          </cell>
          <cell r="K249" t="str">
            <v/>
          </cell>
          <cell r="L249" t="str">
            <v/>
          </cell>
          <cell r="M249" t="str">
            <v/>
          </cell>
          <cell r="N249" t="str">
            <v/>
          </cell>
          <cell r="O249" t="str">
            <v/>
          </cell>
          <cell r="P249" t="str">
            <v/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 t="str">
            <v/>
          </cell>
          <cell r="X249" t="str">
            <v/>
          </cell>
          <cell r="Y249" t="str">
            <v/>
          </cell>
          <cell r="Z249" t="str">
            <v/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 t="str">
            <v/>
          </cell>
          <cell r="AF249" t="str">
            <v/>
          </cell>
          <cell r="AG249" t="str">
            <v/>
          </cell>
          <cell r="AH249" t="str">
            <v/>
          </cell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 t="str">
            <v/>
          </cell>
          <cell r="AN249" t="str">
            <v/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J250" t="str">
            <v/>
          </cell>
          <cell r="K250" t="str">
            <v/>
          </cell>
          <cell r="L250" t="str">
            <v/>
          </cell>
          <cell r="M250" t="str">
            <v/>
          </cell>
          <cell r="N250" t="str">
            <v/>
          </cell>
          <cell r="O250" t="str">
            <v/>
          </cell>
          <cell r="P250" t="str">
            <v/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 t="str">
            <v/>
          </cell>
          <cell r="X250" t="str">
            <v/>
          </cell>
          <cell r="Y250" t="str">
            <v/>
          </cell>
          <cell r="Z250" t="str">
            <v/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 t="str">
            <v/>
          </cell>
          <cell r="AF250" t="str">
            <v/>
          </cell>
          <cell r="AG250" t="str">
            <v/>
          </cell>
          <cell r="AH250" t="str">
            <v/>
          </cell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 t="str">
            <v/>
          </cell>
          <cell r="AN250" t="str">
            <v/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 t="str">
            <v/>
          </cell>
          <cell r="L251" t="str">
            <v/>
          </cell>
          <cell r="M251" t="str">
            <v/>
          </cell>
          <cell r="N251" t="str">
            <v/>
          </cell>
          <cell r="O251" t="str">
            <v/>
          </cell>
          <cell r="P251" t="str">
            <v/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 t="str">
            <v/>
          </cell>
          <cell r="X251" t="str">
            <v/>
          </cell>
          <cell r="Y251" t="str">
            <v/>
          </cell>
          <cell r="Z251" t="str">
            <v/>
          </cell>
          <cell r="AA251" t="str">
            <v/>
          </cell>
          <cell r="AB251" t="str">
            <v/>
          </cell>
          <cell r="AC251" t="str">
            <v/>
          </cell>
          <cell r="AD251" t="str">
            <v/>
          </cell>
          <cell r="AE251" t="str">
            <v/>
          </cell>
          <cell r="AF251" t="str">
            <v/>
          </cell>
          <cell r="AG251" t="str">
            <v/>
          </cell>
          <cell r="AH251" t="str">
            <v/>
          </cell>
          <cell r="AI251" t="str">
            <v/>
          </cell>
          <cell r="AJ251" t="str">
            <v/>
          </cell>
          <cell r="AK251" t="str">
            <v/>
          </cell>
          <cell r="AL251" t="str">
            <v/>
          </cell>
          <cell r="AM251" t="str">
            <v/>
          </cell>
          <cell r="AN251" t="str">
            <v/>
          </cell>
          <cell r="AO251" t="str">
            <v/>
          </cell>
          <cell r="AP251" t="str">
            <v/>
          </cell>
          <cell r="AQ251" t="str">
            <v/>
          </cell>
          <cell r="AR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  <cell r="N252" t="str">
            <v/>
          </cell>
          <cell r="O252" t="str">
            <v/>
          </cell>
          <cell r="P252" t="str">
            <v/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 t="str">
            <v/>
          </cell>
          <cell r="X252" t="str">
            <v/>
          </cell>
          <cell r="Y252" t="str">
            <v/>
          </cell>
          <cell r="Z252" t="str">
            <v/>
          </cell>
          <cell r="AA252" t="str">
            <v/>
          </cell>
          <cell r="AB252" t="str">
            <v/>
          </cell>
          <cell r="AC252" t="str">
            <v/>
          </cell>
          <cell r="AD252" t="str">
            <v/>
          </cell>
          <cell r="AE252" t="str">
            <v/>
          </cell>
          <cell r="AF252" t="str">
            <v/>
          </cell>
          <cell r="AG252" t="str">
            <v/>
          </cell>
          <cell r="AH252" t="str">
            <v/>
          </cell>
          <cell r="AI252" t="str">
            <v/>
          </cell>
          <cell r="AJ252" t="str">
            <v/>
          </cell>
          <cell r="AK252" t="str">
            <v/>
          </cell>
          <cell r="AL252" t="str">
            <v/>
          </cell>
          <cell r="AM252" t="str">
            <v/>
          </cell>
          <cell r="AN252" t="str">
            <v/>
          </cell>
          <cell r="AO252" t="str">
            <v/>
          </cell>
          <cell r="AP252" t="str">
            <v/>
          </cell>
          <cell r="AQ252" t="str">
            <v/>
          </cell>
          <cell r="AR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/>
          </cell>
          <cell r="M253" t="str">
            <v/>
          </cell>
          <cell r="N253" t="str">
            <v/>
          </cell>
          <cell r="O253" t="str">
            <v/>
          </cell>
          <cell r="P253" t="str">
            <v/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 t="str">
            <v/>
          </cell>
          <cell r="X253" t="str">
            <v/>
          </cell>
          <cell r="Y253" t="str">
            <v/>
          </cell>
          <cell r="Z253" t="str">
            <v/>
          </cell>
          <cell r="AA253" t="str">
            <v/>
          </cell>
          <cell r="AB253" t="str">
            <v/>
          </cell>
          <cell r="AC253" t="str">
            <v/>
          </cell>
          <cell r="AD253" t="str">
            <v/>
          </cell>
          <cell r="AE253" t="str">
            <v/>
          </cell>
          <cell r="AF253" t="str">
            <v/>
          </cell>
          <cell r="AG253" t="str">
            <v/>
          </cell>
          <cell r="AH253" t="str">
            <v/>
          </cell>
          <cell r="AI253" t="str">
            <v/>
          </cell>
          <cell r="AJ253" t="str">
            <v/>
          </cell>
          <cell r="AK253" t="str">
            <v/>
          </cell>
          <cell r="AL253" t="str">
            <v/>
          </cell>
          <cell r="AM253" t="str">
            <v/>
          </cell>
          <cell r="AN253" t="str">
            <v/>
          </cell>
          <cell r="AO253" t="str">
            <v/>
          </cell>
          <cell r="AP253" t="str">
            <v/>
          </cell>
          <cell r="AQ253" t="str">
            <v/>
          </cell>
          <cell r="AR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 t="str">
            <v/>
          </cell>
          <cell r="L254" t="str">
            <v/>
          </cell>
          <cell r="M254" t="str">
            <v/>
          </cell>
          <cell r="N254" t="str">
            <v/>
          </cell>
          <cell r="O254" t="str">
            <v/>
          </cell>
          <cell r="P254" t="str">
            <v/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 t="str">
            <v/>
          </cell>
          <cell r="X254" t="str">
            <v/>
          </cell>
          <cell r="Y254" t="str">
            <v/>
          </cell>
          <cell r="Z254" t="str">
            <v/>
          </cell>
          <cell r="AA254" t="str">
            <v/>
          </cell>
          <cell r="AB254" t="str">
            <v/>
          </cell>
          <cell r="AC254" t="str">
            <v/>
          </cell>
          <cell r="AD254" t="str">
            <v/>
          </cell>
          <cell r="AE254" t="str">
            <v/>
          </cell>
          <cell r="AF254" t="str">
            <v/>
          </cell>
          <cell r="AG254" t="str">
            <v/>
          </cell>
          <cell r="AH254" t="str">
            <v/>
          </cell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 t="str">
            <v/>
          </cell>
          <cell r="AN254" t="str">
            <v/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J255" t="str">
            <v/>
          </cell>
          <cell r="K255" t="str">
            <v/>
          </cell>
          <cell r="L255" t="str">
            <v/>
          </cell>
          <cell r="M255" t="str">
            <v/>
          </cell>
          <cell r="N255" t="str">
            <v/>
          </cell>
          <cell r="O255" t="str">
            <v/>
          </cell>
          <cell r="P255" t="str">
            <v/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 t="str">
            <v/>
          </cell>
          <cell r="X255" t="str">
            <v/>
          </cell>
          <cell r="Y255" t="str">
            <v/>
          </cell>
          <cell r="Z255" t="str">
            <v/>
          </cell>
          <cell r="AA255" t="str">
            <v/>
          </cell>
          <cell r="AB255" t="str">
            <v/>
          </cell>
          <cell r="AC255" t="str">
            <v/>
          </cell>
          <cell r="AD255" t="str">
            <v/>
          </cell>
          <cell r="AE255" t="str">
            <v/>
          </cell>
          <cell r="AF255" t="str">
            <v/>
          </cell>
          <cell r="AG255" t="str">
            <v/>
          </cell>
          <cell r="AH255" t="str">
            <v/>
          </cell>
          <cell r="AI255" t="str">
            <v/>
          </cell>
          <cell r="AJ255" t="str">
            <v/>
          </cell>
          <cell r="AK255" t="str">
            <v/>
          </cell>
          <cell r="AL255" t="str">
            <v/>
          </cell>
          <cell r="AM255" t="str">
            <v/>
          </cell>
          <cell r="AN255" t="str">
            <v/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K256" t="str">
            <v/>
          </cell>
          <cell r="L256" t="str">
            <v/>
          </cell>
          <cell r="M256" t="str">
            <v/>
          </cell>
          <cell r="N256" t="str">
            <v/>
          </cell>
          <cell r="O256" t="str">
            <v/>
          </cell>
          <cell r="P256" t="str">
            <v/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 t="str">
            <v/>
          </cell>
          <cell r="X256" t="str">
            <v/>
          </cell>
          <cell r="Y256" t="str">
            <v/>
          </cell>
          <cell r="Z256" t="str">
            <v/>
          </cell>
          <cell r="AA256" t="str">
            <v/>
          </cell>
          <cell r="AB256" t="str">
            <v/>
          </cell>
          <cell r="AC256" t="str">
            <v/>
          </cell>
          <cell r="AD256" t="str">
            <v/>
          </cell>
          <cell r="AE256" t="str">
            <v/>
          </cell>
          <cell r="AF256" t="str">
            <v/>
          </cell>
          <cell r="AG256" t="str">
            <v/>
          </cell>
          <cell r="AH256" t="str">
            <v/>
          </cell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 t="str">
            <v/>
          </cell>
          <cell r="AN256" t="str">
            <v/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J257" t="str">
            <v/>
          </cell>
          <cell r="K257" t="str">
            <v/>
          </cell>
          <cell r="L257" t="str">
            <v/>
          </cell>
          <cell r="M257" t="str">
            <v/>
          </cell>
          <cell r="N257" t="str">
            <v/>
          </cell>
          <cell r="O257" t="str">
            <v/>
          </cell>
          <cell r="P257" t="str">
            <v/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 t="str">
            <v/>
          </cell>
          <cell r="X257" t="str">
            <v/>
          </cell>
          <cell r="Y257" t="str">
            <v/>
          </cell>
          <cell r="Z257" t="str">
            <v/>
          </cell>
          <cell r="AA257" t="str">
            <v/>
          </cell>
          <cell r="AB257" t="str">
            <v/>
          </cell>
          <cell r="AC257" t="str">
            <v/>
          </cell>
          <cell r="AD257" t="str">
            <v/>
          </cell>
          <cell r="AE257" t="str">
            <v/>
          </cell>
          <cell r="AF257" t="str">
            <v/>
          </cell>
          <cell r="AG257" t="str">
            <v/>
          </cell>
          <cell r="AH257" t="str">
            <v/>
          </cell>
          <cell r="AI257" t="str">
            <v/>
          </cell>
          <cell r="AJ257" t="str">
            <v/>
          </cell>
          <cell r="AK257" t="str">
            <v/>
          </cell>
          <cell r="AL257" t="str">
            <v/>
          </cell>
          <cell r="AM257" t="str">
            <v/>
          </cell>
          <cell r="AN257" t="str">
            <v/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  <cell r="J258" t="str">
            <v/>
          </cell>
          <cell r="K258" t="str">
            <v/>
          </cell>
          <cell r="L258" t="str">
            <v/>
          </cell>
          <cell r="M258" t="str">
            <v/>
          </cell>
          <cell r="N258" t="str">
            <v/>
          </cell>
          <cell r="O258" t="str">
            <v/>
          </cell>
          <cell r="P258" t="str">
            <v/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 t="str">
            <v/>
          </cell>
          <cell r="X258" t="str">
            <v/>
          </cell>
          <cell r="Y258" t="str">
            <v/>
          </cell>
          <cell r="Z258" t="str">
            <v/>
          </cell>
          <cell r="AA258" t="str">
            <v/>
          </cell>
          <cell r="AB258" t="str">
            <v/>
          </cell>
          <cell r="AC258" t="str">
            <v/>
          </cell>
          <cell r="AD258" t="str">
            <v/>
          </cell>
          <cell r="AE258" t="str">
            <v/>
          </cell>
          <cell r="AF258" t="str">
            <v/>
          </cell>
          <cell r="AG258" t="str">
            <v/>
          </cell>
          <cell r="AH258" t="str">
            <v/>
          </cell>
          <cell r="AI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 t="str">
            <v/>
          </cell>
          <cell r="AN258" t="str">
            <v/>
          </cell>
          <cell r="AO258" t="str">
            <v/>
          </cell>
          <cell r="AP258" t="str">
            <v/>
          </cell>
          <cell r="AQ258" t="str">
            <v/>
          </cell>
          <cell r="AR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  <cell r="J259" t="str">
            <v/>
          </cell>
          <cell r="K259" t="str">
            <v/>
          </cell>
          <cell r="L259" t="str">
            <v/>
          </cell>
          <cell r="M259" t="str">
            <v/>
          </cell>
          <cell r="N259" t="str">
            <v/>
          </cell>
          <cell r="O259" t="str">
            <v/>
          </cell>
          <cell r="P259" t="str">
            <v/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 t="str">
            <v/>
          </cell>
          <cell r="X259" t="str">
            <v/>
          </cell>
          <cell r="Y259" t="str">
            <v/>
          </cell>
          <cell r="Z259" t="str">
            <v/>
          </cell>
          <cell r="AA259" t="str">
            <v/>
          </cell>
          <cell r="AB259" t="str">
            <v/>
          </cell>
          <cell r="AC259" t="str">
            <v/>
          </cell>
          <cell r="AD259" t="str">
            <v/>
          </cell>
          <cell r="AE259" t="str">
            <v/>
          </cell>
          <cell r="AF259" t="str">
            <v/>
          </cell>
          <cell r="AG259" t="str">
            <v/>
          </cell>
          <cell r="AH259" t="str">
            <v/>
          </cell>
          <cell r="AI259" t="str">
            <v/>
          </cell>
          <cell r="AJ259" t="str">
            <v/>
          </cell>
          <cell r="AK259" t="str">
            <v/>
          </cell>
          <cell r="AL259" t="str">
            <v/>
          </cell>
          <cell r="AM259" t="str">
            <v/>
          </cell>
          <cell r="AN259" t="str">
            <v/>
          </cell>
          <cell r="AO259" t="str">
            <v/>
          </cell>
          <cell r="AP259" t="str">
            <v/>
          </cell>
          <cell r="AQ259" t="str">
            <v/>
          </cell>
          <cell r="AR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  <cell r="J260" t="str">
            <v/>
          </cell>
          <cell r="K260" t="str">
            <v/>
          </cell>
          <cell r="L260" t="str">
            <v/>
          </cell>
          <cell r="M260" t="str">
            <v/>
          </cell>
          <cell r="N260" t="str">
            <v/>
          </cell>
          <cell r="O260" t="str">
            <v/>
          </cell>
          <cell r="P260" t="str">
            <v/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 t="str">
            <v/>
          </cell>
          <cell r="X260" t="str">
            <v/>
          </cell>
          <cell r="Y260" t="str">
            <v/>
          </cell>
          <cell r="Z260" t="str">
            <v/>
          </cell>
          <cell r="AA260" t="str">
            <v/>
          </cell>
          <cell r="AB260" t="str">
            <v/>
          </cell>
          <cell r="AC260" t="str">
            <v/>
          </cell>
          <cell r="AD260" t="str">
            <v/>
          </cell>
          <cell r="AE260" t="str">
            <v/>
          </cell>
          <cell r="AF260" t="str">
            <v/>
          </cell>
          <cell r="AG260" t="str">
            <v/>
          </cell>
          <cell r="AH260" t="str">
            <v/>
          </cell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 t="str">
            <v/>
          </cell>
          <cell r="AN260" t="str">
            <v/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K261" t="str">
            <v/>
          </cell>
          <cell r="L261" t="str">
            <v/>
          </cell>
          <cell r="M261" t="str">
            <v/>
          </cell>
          <cell r="N261" t="str">
            <v/>
          </cell>
          <cell r="O261" t="str">
            <v/>
          </cell>
          <cell r="P261" t="str">
            <v/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 t="str">
            <v/>
          </cell>
          <cell r="X261" t="str">
            <v/>
          </cell>
          <cell r="Y261" t="str">
            <v/>
          </cell>
          <cell r="Z261" t="str">
            <v/>
          </cell>
          <cell r="AA261" t="str">
            <v/>
          </cell>
          <cell r="AB261" t="str">
            <v/>
          </cell>
          <cell r="AC261" t="str">
            <v/>
          </cell>
          <cell r="AD261" t="str">
            <v/>
          </cell>
          <cell r="AE261" t="str">
            <v/>
          </cell>
          <cell r="AF261" t="str">
            <v/>
          </cell>
          <cell r="AG261" t="str">
            <v/>
          </cell>
          <cell r="AH261" t="str">
            <v/>
          </cell>
          <cell r="AI261" t="str">
            <v/>
          </cell>
          <cell r="AJ261" t="str">
            <v/>
          </cell>
          <cell r="AK261" t="str">
            <v/>
          </cell>
          <cell r="AL261" t="str">
            <v/>
          </cell>
          <cell r="AM261" t="str">
            <v/>
          </cell>
          <cell r="AN261" t="str">
            <v/>
          </cell>
          <cell r="AO261" t="str">
            <v/>
          </cell>
          <cell r="AP261" t="str">
            <v/>
          </cell>
          <cell r="AQ261" t="str">
            <v/>
          </cell>
          <cell r="AR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  <cell r="J262" t="str">
            <v/>
          </cell>
          <cell r="K262" t="str">
            <v/>
          </cell>
          <cell r="L262" t="str">
            <v/>
          </cell>
          <cell r="M262" t="str">
            <v/>
          </cell>
          <cell r="N262" t="str">
            <v/>
          </cell>
          <cell r="O262" t="str">
            <v/>
          </cell>
          <cell r="P262" t="str">
            <v/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 t="str">
            <v/>
          </cell>
          <cell r="X262" t="str">
            <v/>
          </cell>
          <cell r="Y262" t="str">
            <v/>
          </cell>
          <cell r="Z262" t="str">
            <v/>
          </cell>
          <cell r="AA262" t="str">
            <v/>
          </cell>
          <cell r="AB262" t="str">
            <v/>
          </cell>
          <cell r="AC262" t="str">
            <v/>
          </cell>
          <cell r="AD262" t="str">
            <v/>
          </cell>
          <cell r="AE262" t="str">
            <v/>
          </cell>
          <cell r="AF262" t="str">
            <v/>
          </cell>
          <cell r="AG262" t="str">
            <v/>
          </cell>
          <cell r="AH262" t="str">
            <v/>
          </cell>
          <cell r="AI262" t="str">
            <v/>
          </cell>
          <cell r="AJ262" t="str">
            <v/>
          </cell>
          <cell r="AK262" t="str">
            <v/>
          </cell>
          <cell r="AL262" t="str">
            <v/>
          </cell>
          <cell r="AM262" t="str">
            <v/>
          </cell>
          <cell r="AN262" t="str">
            <v/>
          </cell>
          <cell r="AO262" t="str">
            <v/>
          </cell>
          <cell r="AP262" t="str">
            <v/>
          </cell>
          <cell r="AQ262" t="str">
            <v/>
          </cell>
          <cell r="AR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J263" t="str">
            <v/>
          </cell>
          <cell r="K263" t="str">
            <v/>
          </cell>
          <cell r="L263" t="str">
            <v/>
          </cell>
          <cell r="M263" t="str">
            <v/>
          </cell>
          <cell r="N263" t="str">
            <v/>
          </cell>
          <cell r="O263" t="str">
            <v/>
          </cell>
          <cell r="P263" t="str">
            <v/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 t="str">
            <v/>
          </cell>
          <cell r="X263" t="str">
            <v/>
          </cell>
          <cell r="Y263" t="str">
            <v/>
          </cell>
          <cell r="Z263" t="str">
            <v/>
          </cell>
          <cell r="AA263" t="str">
            <v/>
          </cell>
          <cell r="AB263" t="str">
            <v/>
          </cell>
          <cell r="AC263" t="str">
            <v/>
          </cell>
          <cell r="AD263" t="str">
            <v/>
          </cell>
          <cell r="AE263" t="str">
            <v/>
          </cell>
          <cell r="AF263" t="str">
            <v/>
          </cell>
          <cell r="AG263" t="str">
            <v/>
          </cell>
          <cell r="AH263" t="str">
            <v/>
          </cell>
          <cell r="AI263" t="str">
            <v/>
          </cell>
          <cell r="AJ263" t="str">
            <v/>
          </cell>
          <cell r="AK263" t="str">
            <v/>
          </cell>
          <cell r="AL263" t="str">
            <v/>
          </cell>
          <cell r="AM263" t="str">
            <v/>
          </cell>
          <cell r="AN263" t="str">
            <v/>
          </cell>
          <cell r="AO263" t="str">
            <v/>
          </cell>
          <cell r="AP263" t="str">
            <v/>
          </cell>
          <cell r="AQ263" t="str">
            <v/>
          </cell>
          <cell r="AR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I264" t="str">
            <v/>
          </cell>
          <cell r="J264" t="str">
            <v/>
          </cell>
          <cell r="K264" t="str">
            <v/>
          </cell>
          <cell r="L264" t="str">
            <v/>
          </cell>
          <cell r="M264" t="str">
            <v/>
          </cell>
          <cell r="N264" t="str">
            <v/>
          </cell>
          <cell r="O264" t="str">
            <v/>
          </cell>
          <cell r="P264" t="str">
            <v/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 t="str">
            <v/>
          </cell>
          <cell r="X264" t="str">
            <v/>
          </cell>
          <cell r="Y264" t="str">
            <v/>
          </cell>
          <cell r="Z264" t="str">
            <v/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 t="str">
            <v/>
          </cell>
          <cell r="AF264" t="str">
            <v/>
          </cell>
          <cell r="AG264" t="str">
            <v/>
          </cell>
          <cell r="AH264" t="str">
            <v/>
          </cell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 t="str">
            <v/>
          </cell>
          <cell r="AN264" t="str">
            <v/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  <cell r="L265" t="str">
            <v/>
          </cell>
          <cell r="M265" t="str">
            <v/>
          </cell>
          <cell r="N265" t="str">
            <v/>
          </cell>
          <cell r="O265" t="str">
            <v/>
          </cell>
          <cell r="P265" t="str">
            <v/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 t="str">
            <v/>
          </cell>
          <cell r="X265" t="str">
            <v/>
          </cell>
          <cell r="Y265" t="str">
            <v/>
          </cell>
          <cell r="Z265" t="str">
            <v/>
          </cell>
          <cell r="AA265" t="str">
            <v/>
          </cell>
          <cell r="AB265" t="str">
            <v/>
          </cell>
          <cell r="AC265" t="str">
            <v/>
          </cell>
          <cell r="AD265" t="str">
            <v/>
          </cell>
          <cell r="AE265" t="str">
            <v/>
          </cell>
          <cell r="AF265" t="str">
            <v/>
          </cell>
          <cell r="AG265" t="str">
            <v/>
          </cell>
          <cell r="AH265" t="str">
            <v/>
          </cell>
          <cell r="AI265" t="str">
            <v/>
          </cell>
          <cell r="AJ265" t="str">
            <v/>
          </cell>
          <cell r="AK265" t="str">
            <v/>
          </cell>
          <cell r="AL265" t="str">
            <v/>
          </cell>
          <cell r="AM265" t="str">
            <v/>
          </cell>
          <cell r="AN265" t="str">
            <v/>
          </cell>
          <cell r="AO265" t="str">
            <v/>
          </cell>
          <cell r="AP265" t="str">
            <v/>
          </cell>
          <cell r="AQ265" t="str">
            <v/>
          </cell>
          <cell r="AR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I266" t="str">
            <v/>
          </cell>
          <cell r="J266" t="str">
            <v/>
          </cell>
          <cell r="K266" t="str">
            <v/>
          </cell>
          <cell r="L266" t="str">
            <v/>
          </cell>
          <cell r="M266" t="str">
            <v/>
          </cell>
          <cell r="N266" t="str">
            <v/>
          </cell>
          <cell r="O266" t="str">
            <v/>
          </cell>
          <cell r="P266" t="str">
            <v/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 t="str">
            <v/>
          </cell>
          <cell r="X266" t="str">
            <v/>
          </cell>
          <cell r="Y266" t="str">
            <v/>
          </cell>
          <cell r="Z266" t="str">
            <v/>
          </cell>
          <cell r="AA266" t="str">
            <v/>
          </cell>
          <cell r="AB266" t="str">
            <v/>
          </cell>
          <cell r="AC266" t="str">
            <v/>
          </cell>
          <cell r="AD266" t="str">
            <v/>
          </cell>
          <cell r="AE266" t="str">
            <v/>
          </cell>
          <cell r="AF266" t="str">
            <v/>
          </cell>
          <cell r="AG266" t="str">
            <v/>
          </cell>
          <cell r="AH266" t="str">
            <v/>
          </cell>
          <cell r="AI266" t="str">
            <v/>
          </cell>
          <cell r="AJ266" t="str">
            <v/>
          </cell>
          <cell r="AK266" t="str">
            <v/>
          </cell>
          <cell r="AL266" t="str">
            <v/>
          </cell>
          <cell r="AM266" t="str">
            <v/>
          </cell>
          <cell r="AN266" t="str">
            <v/>
          </cell>
          <cell r="AO266" t="str">
            <v/>
          </cell>
          <cell r="AP266" t="str">
            <v/>
          </cell>
          <cell r="AQ266" t="str">
            <v/>
          </cell>
          <cell r="AR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I267" t="str">
            <v/>
          </cell>
          <cell r="J267" t="str">
            <v/>
          </cell>
          <cell r="K267" t="str">
            <v/>
          </cell>
          <cell r="L267" t="str">
            <v/>
          </cell>
          <cell r="M267" t="str">
            <v/>
          </cell>
          <cell r="N267" t="str">
            <v/>
          </cell>
          <cell r="O267" t="str">
            <v/>
          </cell>
          <cell r="P267" t="str">
            <v/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 t="str">
            <v/>
          </cell>
          <cell r="X267" t="str">
            <v/>
          </cell>
          <cell r="Y267" t="str">
            <v/>
          </cell>
          <cell r="Z267" t="str">
            <v/>
          </cell>
          <cell r="AA267" t="str">
            <v/>
          </cell>
          <cell r="AB267" t="str">
            <v/>
          </cell>
          <cell r="AC267" t="str">
            <v/>
          </cell>
          <cell r="AD267" t="str">
            <v/>
          </cell>
          <cell r="AE267" t="str">
            <v/>
          </cell>
          <cell r="AF267" t="str">
            <v/>
          </cell>
          <cell r="AG267" t="str">
            <v/>
          </cell>
          <cell r="AH267" t="str">
            <v/>
          </cell>
          <cell r="AI267" t="str">
            <v/>
          </cell>
          <cell r="AJ267" t="str">
            <v/>
          </cell>
          <cell r="AK267" t="str">
            <v/>
          </cell>
          <cell r="AL267" t="str">
            <v/>
          </cell>
          <cell r="AM267" t="str">
            <v/>
          </cell>
          <cell r="AN267" t="str">
            <v/>
          </cell>
          <cell r="AO267" t="str">
            <v/>
          </cell>
          <cell r="AP267" t="str">
            <v/>
          </cell>
          <cell r="AQ267" t="str">
            <v/>
          </cell>
          <cell r="AR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I268" t="str">
            <v/>
          </cell>
          <cell r="J268" t="str">
            <v/>
          </cell>
          <cell r="K268" t="str">
            <v/>
          </cell>
          <cell r="L268" t="str">
            <v/>
          </cell>
          <cell r="M268" t="str">
            <v/>
          </cell>
          <cell r="N268" t="str">
            <v/>
          </cell>
          <cell r="O268" t="str">
            <v/>
          </cell>
          <cell r="P268" t="str">
            <v/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 t="str">
            <v/>
          </cell>
          <cell r="X268" t="str">
            <v/>
          </cell>
          <cell r="Y268" t="str">
            <v/>
          </cell>
          <cell r="Z268" t="str">
            <v/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 t="str">
            <v/>
          </cell>
          <cell r="AF268" t="str">
            <v/>
          </cell>
          <cell r="AG268" t="str">
            <v/>
          </cell>
          <cell r="AH268" t="str">
            <v/>
          </cell>
          <cell r="AI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 t="str">
            <v/>
          </cell>
          <cell r="AN268" t="str">
            <v/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I269" t="str">
            <v/>
          </cell>
          <cell r="J269" t="str">
            <v/>
          </cell>
          <cell r="K269" t="str">
            <v/>
          </cell>
          <cell r="L269" t="str">
            <v/>
          </cell>
          <cell r="M269" t="str">
            <v/>
          </cell>
          <cell r="N269" t="str">
            <v/>
          </cell>
          <cell r="O269" t="str">
            <v/>
          </cell>
          <cell r="P269" t="str">
            <v/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 t="str">
            <v/>
          </cell>
          <cell r="X269" t="str">
            <v/>
          </cell>
          <cell r="Y269" t="str">
            <v/>
          </cell>
          <cell r="Z269" t="str">
            <v/>
          </cell>
          <cell r="AA269" t="str">
            <v/>
          </cell>
          <cell r="AB269" t="str">
            <v/>
          </cell>
          <cell r="AC269" t="str">
            <v/>
          </cell>
          <cell r="AD269" t="str">
            <v/>
          </cell>
          <cell r="AE269" t="str">
            <v/>
          </cell>
          <cell r="AF269" t="str">
            <v/>
          </cell>
          <cell r="AG269" t="str">
            <v/>
          </cell>
          <cell r="AH269" t="str">
            <v/>
          </cell>
          <cell r="AI269" t="str">
            <v/>
          </cell>
          <cell r="AJ269" t="str">
            <v/>
          </cell>
          <cell r="AK269" t="str">
            <v/>
          </cell>
          <cell r="AL269" t="str">
            <v/>
          </cell>
          <cell r="AM269" t="str">
            <v/>
          </cell>
          <cell r="AN269" t="str">
            <v/>
          </cell>
          <cell r="AO269" t="str">
            <v/>
          </cell>
          <cell r="AP269" t="str">
            <v/>
          </cell>
          <cell r="AQ269" t="str">
            <v/>
          </cell>
          <cell r="AR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I270" t="str">
            <v/>
          </cell>
          <cell r="J270" t="str">
            <v/>
          </cell>
          <cell r="K270" t="str">
            <v/>
          </cell>
          <cell r="L270" t="str">
            <v/>
          </cell>
          <cell r="M270" t="str">
            <v/>
          </cell>
          <cell r="N270" t="str">
            <v/>
          </cell>
          <cell r="O270" t="str">
            <v/>
          </cell>
          <cell r="P270" t="str">
            <v/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 t="str">
            <v/>
          </cell>
          <cell r="X270" t="str">
            <v/>
          </cell>
          <cell r="Y270" t="str">
            <v/>
          </cell>
          <cell r="Z270" t="str">
            <v/>
          </cell>
          <cell r="AA270" t="str">
            <v/>
          </cell>
          <cell r="AB270" t="str">
            <v/>
          </cell>
          <cell r="AC270" t="str">
            <v/>
          </cell>
          <cell r="AD270" t="str">
            <v/>
          </cell>
          <cell r="AE270" t="str">
            <v/>
          </cell>
          <cell r="AF270" t="str">
            <v/>
          </cell>
          <cell r="AG270" t="str">
            <v/>
          </cell>
          <cell r="AH270" t="str">
            <v/>
          </cell>
          <cell r="AI270" t="str">
            <v/>
          </cell>
          <cell r="AJ270" t="str">
            <v/>
          </cell>
          <cell r="AK270" t="str">
            <v/>
          </cell>
          <cell r="AL270" t="str">
            <v/>
          </cell>
          <cell r="AM270" t="str">
            <v/>
          </cell>
          <cell r="AN270" t="str">
            <v/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verzicht maaltijden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specerijen &amp; kruiden"/>
    </sheetNames>
    <sheetDataSet>
      <sheetData sheetId="0">
        <row r="1">
          <cell r="A1" t="str">
            <v>nr</v>
          </cell>
          <cell r="B1" t="str">
            <v>omschrijving</v>
          </cell>
          <cell r="C1" t="str">
            <v>datum</v>
          </cell>
          <cell r="D1" t="str">
            <v>prijs pm</v>
          </cell>
          <cell r="F1" t="str">
            <v>ener</v>
          </cell>
          <cell r="G1" t="str">
            <v>H2O</v>
          </cell>
          <cell r="H1" t="str">
            <v>eiw</v>
          </cell>
          <cell r="I1" t="str">
            <v>klh</v>
          </cell>
          <cell r="J1" t="str">
            <v>sui</v>
          </cell>
          <cell r="K1" t="str">
            <v>vet</v>
          </cell>
          <cell r="L1" t="str">
            <v>ver</v>
          </cell>
          <cell r="M1" t="str">
            <v>eov</v>
          </cell>
          <cell r="N1" t="str">
            <v>mov</v>
          </cell>
          <cell r="O1" t="str">
            <v>alc</v>
          </cell>
          <cell r="P1" t="str">
            <v>cho</v>
          </cell>
          <cell r="Q1" t="str">
            <v>vez</v>
          </cell>
          <cell r="R1" t="str">
            <v>vit A</v>
          </cell>
          <cell r="S1" t="str">
            <v>vit B1</v>
          </cell>
          <cell r="T1" t="str">
            <v>vit B2</v>
          </cell>
          <cell r="U1" t="str">
            <v>vit B3</v>
          </cell>
          <cell r="V1" t="str">
            <v>vit B5</v>
          </cell>
          <cell r="W1" t="str">
            <v>vit B6</v>
          </cell>
          <cell r="X1" t="str">
            <v>vit B8</v>
          </cell>
          <cell r="Y1" t="str">
            <v>vit B11</v>
          </cell>
          <cell r="Z1" t="str">
            <v>vit B12</v>
          </cell>
          <cell r="AA1" t="str">
            <v>vit C</v>
          </cell>
          <cell r="AB1" t="str">
            <v>vit D</v>
          </cell>
          <cell r="AC1" t="str">
            <v>vit E</v>
          </cell>
          <cell r="AD1" t="str">
            <v>vit K</v>
          </cell>
          <cell r="AE1" t="str">
            <v>Ca</v>
          </cell>
          <cell r="AF1" t="str">
            <v>P</v>
          </cell>
          <cell r="AG1" t="str">
            <v>Mg</v>
          </cell>
          <cell r="AH1" t="str">
            <v>Cu</v>
          </cell>
          <cell r="AI1" t="str">
            <v>F</v>
          </cell>
          <cell r="AJ1" t="str">
            <v>Cr</v>
          </cell>
          <cell r="AK1" t="str">
            <v>I</v>
          </cell>
          <cell r="AL1" t="str">
            <v>Fe</v>
          </cell>
          <cell r="AM1" t="str">
            <v>Mn</v>
          </cell>
          <cell r="AN1" t="str">
            <v>Mo</v>
          </cell>
          <cell r="AO1" t="str">
            <v>Bo</v>
          </cell>
          <cell r="AP1" t="str">
            <v>Se</v>
          </cell>
          <cell r="AQ1" t="str">
            <v>Zn</v>
          </cell>
          <cell r="AR1" t="str">
            <v>K</v>
          </cell>
          <cell r="AS1" t="str">
            <v>Na</v>
          </cell>
          <cell r="AT1" t="str">
            <v>Cl</v>
          </cell>
          <cell r="AV1" t="str">
            <v>datum</v>
          </cell>
          <cell r="AW1" t="str">
            <v>nr</v>
          </cell>
        </row>
        <row r="2">
          <cell r="F2" t="str">
            <v>[kJ]</v>
          </cell>
          <cell r="G2" t="str">
            <v>[g]</v>
          </cell>
          <cell r="H2" t="str">
            <v>[g]</v>
          </cell>
          <cell r="I2" t="str">
            <v>[g]</v>
          </cell>
          <cell r="J2" t="str">
            <v>[g]</v>
          </cell>
          <cell r="K2" t="str">
            <v>[g]</v>
          </cell>
          <cell r="L2" t="str">
            <v>[g]</v>
          </cell>
          <cell r="M2" t="str">
            <v>[g]</v>
          </cell>
          <cell r="N2" t="str">
            <v>[g]</v>
          </cell>
          <cell r="O2" t="str">
            <v>[g]</v>
          </cell>
          <cell r="P2" t="str">
            <v>[mg]</v>
          </cell>
          <cell r="Q2" t="str">
            <v>[g]</v>
          </cell>
          <cell r="R2" t="str">
            <v>[mg]</v>
          </cell>
          <cell r="S2" t="str">
            <v>[mg]</v>
          </cell>
          <cell r="T2" t="str">
            <v>[mg]</v>
          </cell>
          <cell r="U2" t="str">
            <v>[mg]</v>
          </cell>
          <cell r="V2" t="str">
            <v>[mg]</v>
          </cell>
          <cell r="W2" t="str">
            <v>[mg]</v>
          </cell>
          <cell r="X2" t="str">
            <v>[mg]</v>
          </cell>
          <cell r="Y2" t="str">
            <v>[mg]</v>
          </cell>
          <cell r="Z2" t="str">
            <v>[mg]</v>
          </cell>
          <cell r="AA2" t="str">
            <v>[mg]</v>
          </cell>
          <cell r="AB2" t="str">
            <v>[mg]</v>
          </cell>
          <cell r="AC2" t="str">
            <v>[mg]</v>
          </cell>
          <cell r="AD2" t="str">
            <v>[mg]</v>
          </cell>
          <cell r="AE2" t="str">
            <v>[mg]</v>
          </cell>
          <cell r="AF2" t="str">
            <v>[mg]</v>
          </cell>
          <cell r="AG2" t="str">
            <v>[mg]</v>
          </cell>
          <cell r="AH2" t="str">
            <v>[mg]</v>
          </cell>
          <cell r="AI2" t="str">
            <v>[mg]</v>
          </cell>
          <cell r="AJ2" t="str">
            <v>[mg]</v>
          </cell>
          <cell r="AK2" t="str">
            <v>[mg]</v>
          </cell>
          <cell r="AL2" t="str">
            <v>[mg]</v>
          </cell>
          <cell r="AM2" t="str">
            <v>[mg]</v>
          </cell>
          <cell r="AN2" t="str">
            <v>[mg]</v>
          </cell>
          <cell r="AO2" t="str">
            <v>[mg]</v>
          </cell>
          <cell r="AP2" t="str">
            <v>[mg]</v>
          </cell>
          <cell r="AQ2" t="str">
            <v>[mg]</v>
          </cell>
          <cell r="AR2" t="str">
            <v>[mg]</v>
          </cell>
          <cell r="AS2" t="str">
            <v>[mg]</v>
          </cell>
          <cell r="AT2" t="str">
            <v>[mg]</v>
          </cell>
        </row>
        <row r="3">
          <cell r="F3">
            <v>1</v>
          </cell>
          <cell r="G3">
            <v>2</v>
          </cell>
          <cell r="H3">
            <v>3</v>
          </cell>
          <cell r="I3">
            <v>4</v>
          </cell>
          <cell r="J3">
            <v>5</v>
          </cell>
          <cell r="K3">
            <v>6</v>
          </cell>
          <cell r="L3">
            <v>7</v>
          </cell>
          <cell r="M3">
            <v>8</v>
          </cell>
          <cell r="N3">
            <v>9</v>
          </cell>
          <cell r="O3">
            <v>10</v>
          </cell>
          <cell r="P3">
            <v>11</v>
          </cell>
          <cell r="Q3">
            <v>12</v>
          </cell>
          <cell r="R3">
            <v>13</v>
          </cell>
          <cell r="S3">
            <v>14</v>
          </cell>
          <cell r="T3">
            <v>15</v>
          </cell>
          <cell r="U3">
            <v>16</v>
          </cell>
          <cell r="V3">
            <v>17</v>
          </cell>
          <cell r="W3">
            <v>18</v>
          </cell>
          <cell r="X3">
            <v>19</v>
          </cell>
          <cell r="Y3">
            <v>20</v>
          </cell>
          <cell r="Z3">
            <v>21</v>
          </cell>
          <cell r="AA3">
            <v>22</v>
          </cell>
          <cell r="AB3">
            <v>23</v>
          </cell>
          <cell r="AC3">
            <v>24</v>
          </cell>
          <cell r="AD3">
            <v>25</v>
          </cell>
          <cell r="AE3">
            <v>26</v>
          </cell>
          <cell r="AF3">
            <v>27</v>
          </cell>
          <cell r="AG3">
            <v>28</v>
          </cell>
          <cell r="AH3">
            <v>29</v>
          </cell>
          <cell r="AI3">
            <v>30</v>
          </cell>
          <cell r="AJ3">
            <v>31</v>
          </cell>
          <cell r="AK3">
            <v>32</v>
          </cell>
          <cell r="AL3">
            <v>33</v>
          </cell>
          <cell r="AM3">
            <v>34</v>
          </cell>
          <cell r="AN3">
            <v>35</v>
          </cell>
          <cell r="AO3">
            <v>36</v>
          </cell>
          <cell r="AP3">
            <v>37</v>
          </cell>
          <cell r="AQ3">
            <v>38</v>
          </cell>
          <cell r="AR3">
            <v>39</v>
          </cell>
          <cell r="AS3">
            <v>40</v>
          </cell>
          <cell r="AT3">
            <v>41</v>
          </cell>
        </row>
        <row r="4">
          <cell r="A4">
            <v>4</v>
          </cell>
          <cell r="B4" t="str">
            <v>boontjes-curry &amp; massala gehakt</v>
          </cell>
          <cell r="C4">
            <v>40045</v>
          </cell>
          <cell r="D4">
            <v>0.8342666666666666</v>
          </cell>
          <cell r="F4">
            <v>3005.940469934545</v>
          </cell>
          <cell r="G4">
            <v>262.82882763636366</v>
          </cell>
          <cell r="H4">
            <v>23.14424945454545</v>
          </cell>
          <cell r="I4">
            <v>74.88746890909091</v>
          </cell>
          <cell r="J4">
            <v>15.234081980490945</v>
          </cell>
          <cell r="K4">
            <v>37.11375563636365</v>
          </cell>
          <cell r="L4">
            <v>17.27791709090909</v>
          </cell>
          <cell r="M4">
            <v>13.377578072727273</v>
          </cell>
          <cell r="N4">
            <v>1.7454420000000002</v>
          </cell>
          <cell r="O4">
            <v>0</v>
          </cell>
          <cell r="P4">
            <v>45</v>
          </cell>
          <cell r="Q4">
            <v>8.730850952439745</v>
          </cell>
          <cell r="R4">
            <v>62.85210000000001</v>
          </cell>
          <cell r="S4">
            <v>0.3529099090909091</v>
          </cell>
          <cell r="T4">
            <v>0.38581469090909093</v>
          </cell>
          <cell r="U4">
            <v>6.463719363636364</v>
          </cell>
          <cell r="V4">
            <v>0.9157396363636364</v>
          </cell>
          <cell r="W4">
            <v>0.7899257272727274</v>
          </cell>
          <cell r="X4">
            <v>0</v>
          </cell>
          <cell r="Y4">
            <v>117.56194545454547</v>
          </cell>
          <cell r="Z4">
            <v>1.005</v>
          </cell>
          <cell r="AA4">
            <v>40.72156909090911</v>
          </cell>
          <cell r="AB4">
            <v>0.2863636363636363</v>
          </cell>
          <cell r="AC4">
            <v>1.9199163636363634</v>
          </cell>
          <cell r="AD4">
            <v>4.444998181818181</v>
          </cell>
          <cell r="AE4">
            <v>181.77934545454545</v>
          </cell>
          <cell r="AF4">
            <v>308.4218181818182</v>
          </cell>
          <cell r="AG4">
            <v>117.26627272727272</v>
          </cell>
          <cell r="AH4">
            <v>0.5173007636363636</v>
          </cell>
          <cell r="AI4">
            <v>0</v>
          </cell>
          <cell r="AJ4">
            <v>0</v>
          </cell>
          <cell r="AK4">
            <v>0</v>
          </cell>
          <cell r="AL4">
            <v>6.495151636363637</v>
          </cell>
          <cell r="AM4">
            <v>1.6583305818181813</v>
          </cell>
          <cell r="AN4">
            <v>0</v>
          </cell>
          <cell r="AO4">
            <v>0</v>
          </cell>
          <cell r="AP4">
            <v>1.660458181818182</v>
          </cell>
          <cell r="AQ4">
            <v>3.3917921818181815</v>
          </cell>
          <cell r="AR4">
            <v>1073.8173818181822</v>
          </cell>
          <cell r="AS4">
            <v>1047.0952909090909</v>
          </cell>
          <cell r="AT4">
            <v>0</v>
          </cell>
          <cell r="AV4">
            <v>40045</v>
          </cell>
          <cell r="AW4">
            <v>4</v>
          </cell>
        </row>
        <row r="5">
          <cell r="A5">
            <v>7</v>
          </cell>
          <cell r="B5" t="str">
            <v>boontjes-wortel-curry &amp; vindaloo kippenlever</v>
          </cell>
          <cell r="C5">
            <v>40063</v>
          </cell>
          <cell r="D5">
            <v>0.7399444444444443</v>
          </cell>
          <cell r="F5">
            <v>2160.723333146667</v>
          </cell>
          <cell r="G5">
            <v>257.9120156666667</v>
          </cell>
          <cell r="H5">
            <v>22.289295499999998</v>
          </cell>
          <cell r="I5">
            <v>66.068785</v>
          </cell>
          <cell r="J5">
            <v>12.80693395305125</v>
          </cell>
          <cell r="K5">
            <v>18.162456999999996</v>
          </cell>
          <cell r="L5">
            <v>6.849259666666667</v>
          </cell>
          <cell r="M5">
            <v>5.228167666666666</v>
          </cell>
          <cell r="N5">
            <v>3.4888073333333334</v>
          </cell>
          <cell r="O5">
            <v>0</v>
          </cell>
          <cell r="P5">
            <v>287.5</v>
          </cell>
          <cell r="Q5">
            <v>7.331640038452149</v>
          </cell>
          <cell r="R5">
            <v>3226.7946</v>
          </cell>
          <cell r="S5">
            <v>0.4536701999999999</v>
          </cell>
          <cell r="T5">
            <v>1.6781087333333335</v>
          </cell>
          <cell r="U5">
            <v>10.32778116666667</v>
          </cell>
          <cell r="V5">
            <v>6.118411333333333</v>
          </cell>
          <cell r="W5">
            <v>1.2609418333333333</v>
          </cell>
          <cell r="X5">
            <v>0</v>
          </cell>
          <cell r="Y5">
            <v>571.0722666666667</v>
          </cell>
          <cell r="Z5">
            <v>13.816666666666666</v>
          </cell>
          <cell r="AA5">
            <v>31.79183666666666</v>
          </cell>
          <cell r="AB5">
            <v>0.5</v>
          </cell>
          <cell r="AC5">
            <v>3.4403086666666667</v>
          </cell>
          <cell r="AD5">
            <v>9.656906666666666</v>
          </cell>
          <cell r="AE5">
            <v>123.96113333333334</v>
          </cell>
          <cell r="AF5">
            <v>411.2844166666667</v>
          </cell>
          <cell r="AG5">
            <v>88.0557166666667</v>
          </cell>
          <cell r="AH5">
            <v>0.7663165000000001</v>
          </cell>
          <cell r="AI5">
            <v>0</v>
          </cell>
          <cell r="AJ5">
            <v>0</v>
          </cell>
          <cell r="AK5">
            <v>0</v>
          </cell>
          <cell r="AL5">
            <v>11.101340333333335</v>
          </cell>
          <cell r="AM5">
            <v>1.5434094666666667</v>
          </cell>
          <cell r="AN5">
            <v>0</v>
          </cell>
          <cell r="AO5">
            <v>0</v>
          </cell>
          <cell r="AP5">
            <v>47.750600000000006</v>
          </cell>
          <cell r="AQ5">
            <v>3.589752333333334</v>
          </cell>
          <cell r="AR5">
            <v>865.5673666666667</v>
          </cell>
          <cell r="AS5">
            <v>525.9716000000001</v>
          </cell>
          <cell r="AT5">
            <v>0</v>
          </cell>
          <cell r="AV5">
            <v>40063</v>
          </cell>
          <cell r="AW5">
            <v>7</v>
          </cell>
        </row>
        <row r="6">
          <cell r="A6">
            <v>5</v>
          </cell>
          <cell r="B6" t="str">
            <v>chili con carne</v>
          </cell>
          <cell r="C6">
            <v>40049</v>
          </cell>
          <cell r="D6">
            <v>0.99135</v>
          </cell>
          <cell r="F6">
            <v>2334.2132667200003</v>
          </cell>
          <cell r="G6">
            <v>442.953964</v>
          </cell>
          <cell r="H6">
            <v>28.4701024</v>
          </cell>
          <cell r="I6">
            <v>53.53428479999999</v>
          </cell>
          <cell r="J6">
            <v>11.779190256647492</v>
          </cell>
          <cell r="K6">
            <v>26.881991599999996</v>
          </cell>
          <cell r="L6">
            <v>8.4255212</v>
          </cell>
          <cell r="M6">
            <v>13.929336800000002</v>
          </cell>
          <cell r="N6">
            <v>1.8024087</v>
          </cell>
          <cell r="O6">
            <v>0</v>
          </cell>
          <cell r="P6">
            <v>47.25</v>
          </cell>
          <cell r="Q6">
            <v>20.892396162887568</v>
          </cell>
          <cell r="R6">
            <v>145.85601000000003</v>
          </cell>
          <cell r="S6">
            <v>0.45319869999999995</v>
          </cell>
          <cell r="T6">
            <v>0.35936100000000004</v>
          </cell>
          <cell r="U6">
            <v>7.3068058</v>
          </cell>
          <cell r="V6">
            <v>0.235008</v>
          </cell>
          <cell r="W6">
            <v>0.6981012</v>
          </cell>
          <cell r="X6">
            <v>0</v>
          </cell>
          <cell r="Y6">
            <v>178.98556000000002</v>
          </cell>
          <cell r="Z6">
            <v>1.0499999999999998</v>
          </cell>
          <cell r="AA6">
            <v>266.49301399999996</v>
          </cell>
          <cell r="AB6">
            <v>0.30000000000000004</v>
          </cell>
          <cell r="AC6">
            <v>10.765417600000001</v>
          </cell>
          <cell r="AD6">
            <v>5.976584</v>
          </cell>
          <cell r="AE6">
            <v>126.88808000000003</v>
          </cell>
          <cell r="AF6">
            <v>445.9376500000001</v>
          </cell>
          <cell r="AG6">
            <v>101.62627000000002</v>
          </cell>
          <cell r="AH6">
            <v>0.23544910000000002</v>
          </cell>
          <cell r="AI6">
            <v>0</v>
          </cell>
          <cell r="AJ6">
            <v>0</v>
          </cell>
          <cell r="AK6">
            <v>0</v>
          </cell>
          <cell r="AL6">
            <v>6.045616000000002</v>
          </cell>
          <cell r="AM6">
            <v>0.573189</v>
          </cell>
          <cell r="AN6">
            <v>0</v>
          </cell>
          <cell r="AO6">
            <v>0</v>
          </cell>
          <cell r="AP6">
            <v>1.1928320000000001</v>
          </cell>
          <cell r="AQ6">
            <v>4.035310699999999</v>
          </cell>
          <cell r="AR6">
            <v>1517.18926</v>
          </cell>
          <cell r="AS6">
            <v>774.7996400000002</v>
          </cell>
          <cell r="AT6">
            <v>0</v>
          </cell>
          <cell r="AV6">
            <v>40049</v>
          </cell>
          <cell r="AW6">
            <v>5</v>
          </cell>
        </row>
        <row r="7">
          <cell r="A7">
            <v>12</v>
          </cell>
          <cell r="B7" t="str">
            <v>chili con carne</v>
          </cell>
          <cell r="C7">
            <v>40117</v>
          </cell>
          <cell r="D7">
            <v>1.0217500000000002</v>
          </cell>
          <cell r="F7">
            <v>2114.682450894545</v>
          </cell>
          <cell r="G7">
            <v>458.8310752727274</v>
          </cell>
          <cell r="H7">
            <v>26.525589454545454</v>
          </cell>
          <cell r="I7">
            <v>51.564775999999995</v>
          </cell>
          <cell r="J7">
            <v>12.851422526714497</v>
          </cell>
          <cell r="K7">
            <v>22.933087636363634</v>
          </cell>
          <cell r="L7">
            <v>7.481298181818181</v>
          </cell>
          <cell r="M7">
            <v>11.372984218181818</v>
          </cell>
          <cell r="N7">
            <v>1.5390769090909089</v>
          </cell>
          <cell r="O7">
            <v>0</v>
          </cell>
          <cell r="P7">
            <v>42.95454545454545</v>
          </cell>
          <cell r="Q7">
            <v>19.823605632709153</v>
          </cell>
          <cell r="R7">
            <v>158.76259999999994</v>
          </cell>
          <cell r="S7">
            <v>0.4377861090909089</v>
          </cell>
          <cell r="T7">
            <v>0.33766152727272736</v>
          </cell>
          <cell r="U7">
            <v>7.040787781818183</v>
          </cell>
          <cell r="V7">
            <v>0.26744545454545454</v>
          </cell>
          <cell r="W7">
            <v>0.6792283636363635</v>
          </cell>
          <cell r="X7">
            <v>0</v>
          </cell>
          <cell r="Y7">
            <v>169.6696727272727</v>
          </cell>
          <cell r="Z7">
            <v>0.9545454545454544</v>
          </cell>
          <cell r="AA7">
            <v>243.77989454545454</v>
          </cell>
          <cell r="AB7">
            <v>0.2727272727272727</v>
          </cell>
          <cell r="AC7">
            <v>9.789981090909091</v>
          </cell>
          <cell r="AD7">
            <v>11.592200000000002</v>
          </cell>
          <cell r="AE7">
            <v>126.13607272727275</v>
          </cell>
          <cell r="AF7">
            <v>422.180890909091</v>
          </cell>
          <cell r="AG7">
            <v>101.5078</v>
          </cell>
          <cell r="AH7">
            <v>0.26375389090909096</v>
          </cell>
          <cell r="AI7">
            <v>0</v>
          </cell>
          <cell r="AJ7">
            <v>0</v>
          </cell>
          <cell r="AK7">
            <v>0</v>
          </cell>
          <cell r="AL7">
            <v>6.019419272727273</v>
          </cell>
          <cell r="AM7">
            <v>0.6326379272727274</v>
          </cell>
          <cell r="AN7">
            <v>0</v>
          </cell>
          <cell r="AO7">
            <v>0</v>
          </cell>
          <cell r="AP7">
            <v>1.0870727272727272</v>
          </cell>
          <cell r="AQ7">
            <v>3.7972798181818175</v>
          </cell>
          <cell r="AR7">
            <v>1538.7442909090908</v>
          </cell>
          <cell r="AS7">
            <v>708.1374181818182</v>
          </cell>
          <cell r="AT7">
            <v>0</v>
          </cell>
          <cell r="AV7">
            <v>40117</v>
          </cell>
          <cell r="AW7">
            <v>12</v>
          </cell>
        </row>
        <row r="8">
          <cell r="A8">
            <v>1</v>
          </cell>
          <cell r="B8" t="str">
            <v>macaroni met gehakt</v>
          </cell>
          <cell r="C8">
            <v>39998</v>
          </cell>
          <cell r="D8">
            <v>0.8350049999999999</v>
          </cell>
          <cell r="F8">
            <v>2608.1378994533334</v>
          </cell>
          <cell r="G8">
            <v>260.350095</v>
          </cell>
          <cell r="H8">
            <v>24.941374333333332</v>
          </cell>
          <cell r="I8">
            <v>80.05537116666667</v>
          </cell>
          <cell r="J8">
            <v>12.517161165354413</v>
          </cell>
          <cell r="K8">
            <v>23.763899833333333</v>
          </cell>
          <cell r="L8">
            <v>7.009417166666666</v>
          </cell>
          <cell r="M8">
            <v>11.380734116666666</v>
          </cell>
          <cell r="N8">
            <v>1.4111079166666667</v>
          </cell>
          <cell r="O8">
            <v>0</v>
          </cell>
          <cell r="P8">
            <v>117.70833333333334</v>
          </cell>
          <cell r="Q8">
            <v>7.462173364200593</v>
          </cell>
          <cell r="R8">
            <v>172.91185833333333</v>
          </cell>
          <cell r="S8">
            <v>0.35659183333333333</v>
          </cell>
          <cell r="T8">
            <v>0.2808105666666667</v>
          </cell>
          <cell r="U8">
            <v>6.865618666666668</v>
          </cell>
          <cell r="V8">
            <v>0.10735</v>
          </cell>
          <cell r="W8">
            <v>0.5068938333333333</v>
          </cell>
          <cell r="X8">
            <v>0</v>
          </cell>
          <cell r="Y8">
            <v>101.49743333333333</v>
          </cell>
          <cell r="Z8">
            <v>0.875</v>
          </cell>
          <cell r="AA8">
            <v>201.28339333333335</v>
          </cell>
          <cell r="AB8">
            <v>0.25</v>
          </cell>
          <cell r="AC8">
            <v>7.9181256666666675</v>
          </cell>
          <cell r="AD8">
            <v>20.064159999999998</v>
          </cell>
          <cell r="AE8">
            <v>102.7798</v>
          </cell>
          <cell r="AF8">
            <v>314.12095833333336</v>
          </cell>
          <cell r="AG8">
            <v>104.39500833333332</v>
          </cell>
          <cell r="AH8">
            <v>0.33369443333333326</v>
          </cell>
          <cell r="AI8">
            <v>0</v>
          </cell>
          <cell r="AJ8">
            <v>0</v>
          </cell>
          <cell r="AK8">
            <v>0</v>
          </cell>
          <cell r="AL8">
            <v>5.106668666666668</v>
          </cell>
          <cell r="AM8">
            <v>0.3306001833333333</v>
          </cell>
          <cell r="AN8">
            <v>0</v>
          </cell>
          <cell r="AO8">
            <v>0</v>
          </cell>
          <cell r="AP8">
            <v>0.45941499999999996</v>
          </cell>
          <cell r="AQ8">
            <v>3.7882775833333335</v>
          </cell>
          <cell r="AR8">
            <v>1008.9196833333333</v>
          </cell>
          <cell r="AS8">
            <v>576.9656166666666</v>
          </cell>
          <cell r="AT8">
            <v>0</v>
          </cell>
          <cell r="AV8">
            <v>39998</v>
          </cell>
          <cell r="AW8">
            <v>1</v>
          </cell>
        </row>
        <row r="9">
          <cell r="A9">
            <v>15</v>
          </cell>
          <cell r="B9" t="str">
            <v>macaroni met gehakt</v>
          </cell>
          <cell r="C9">
            <v>40145</v>
          </cell>
          <cell r="D9">
            <v>0.7822335992907802</v>
          </cell>
          <cell r="F9">
            <v>2525.959455</v>
          </cell>
          <cell r="G9">
            <v>274.8569678333332</v>
          </cell>
          <cell r="H9">
            <v>26.300613833333337</v>
          </cell>
          <cell r="I9">
            <v>84.42623375</v>
          </cell>
          <cell r="J9">
            <v>13.902310776959501</v>
          </cell>
          <cell r="K9">
            <v>18.771026583333335</v>
          </cell>
          <cell r="L9">
            <v>5.970099333333334</v>
          </cell>
          <cell r="M9">
            <v>8.483005616666667</v>
          </cell>
          <cell r="N9">
            <v>1.1021120833333333</v>
          </cell>
          <cell r="O9">
            <v>0</v>
          </cell>
          <cell r="P9">
            <v>120.83333333333334</v>
          </cell>
          <cell r="Q9">
            <v>8.832561726468406</v>
          </cell>
          <cell r="R9">
            <v>207.37185833333334</v>
          </cell>
          <cell r="S9">
            <v>0.28565356666666664</v>
          </cell>
          <cell r="T9">
            <v>0.2601847666666667</v>
          </cell>
          <cell r="U9">
            <v>5.6926732</v>
          </cell>
          <cell r="V9">
            <v>0.16575499999999999</v>
          </cell>
          <cell r="W9">
            <v>0.6392280833333335</v>
          </cell>
          <cell r="X9">
            <v>0</v>
          </cell>
          <cell r="Y9">
            <v>104.44145833333334</v>
          </cell>
          <cell r="Z9">
            <v>1.375</v>
          </cell>
          <cell r="AA9">
            <v>187.1598216666667</v>
          </cell>
          <cell r="AB9">
            <v>0.0625</v>
          </cell>
          <cell r="AC9">
            <v>7.682575166666667</v>
          </cell>
          <cell r="AD9">
            <v>24.678855</v>
          </cell>
          <cell r="AE9">
            <v>127.01108333333336</v>
          </cell>
          <cell r="AF9">
            <v>349.5764750000002</v>
          </cell>
          <cell r="AG9">
            <v>116.43763333333331</v>
          </cell>
          <cell r="AH9">
            <v>0.36791335</v>
          </cell>
          <cell r="AI9">
            <v>0</v>
          </cell>
          <cell r="AJ9">
            <v>0</v>
          </cell>
          <cell r="AK9">
            <v>0</v>
          </cell>
          <cell r="AL9">
            <v>5.567395666666666</v>
          </cell>
          <cell r="AM9">
            <v>0.5506197166666668</v>
          </cell>
          <cell r="AN9">
            <v>0</v>
          </cell>
          <cell r="AO9">
            <v>0</v>
          </cell>
          <cell r="AP9">
            <v>0.7122508333333333</v>
          </cell>
          <cell r="AQ9">
            <v>5.405462583333331</v>
          </cell>
          <cell r="AR9">
            <v>1083.58805</v>
          </cell>
          <cell r="AS9">
            <v>577.5283583333334</v>
          </cell>
          <cell r="AT9">
            <v>0</v>
          </cell>
          <cell r="AV9">
            <v>40145</v>
          </cell>
          <cell r="AW9">
            <v>15</v>
          </cell>
        </row>
        <row r="10">
          <cell r="A10">
            <v>17</v>
          </cell>
          <cell r="B10" t="str">
            <v>macaroni met gehakt</v>
          </cell>
          <cell r="C10">
            <v>40182</v>
          </cell>
          <cell r="D10">
            <v>0.7310416666666665</v>
          </cell>
          <cell r="F10">
            <v>2291.5833623000003</v>
          </cell>
          <cell r="G10">
            <v>275.7048106666667</v>
          </cell>
          <cell r="H10">
            <v>25.944241333333334</v>
          </cell>
          <cell r="I10">
            <v>82.95392824999999</v>
          </cell>
          <cell r="J10">
            <v>12.382585443600655</v>
          </cell>
          <cell r="K10">
            <v>13.33144025</v>
          </cell>
          <cell r="L10">
            <v>4.930597</v>
          </cell>
          <cell r="M10">
            <v>4.671856783333334</v>
          </cell>
          <cell r="N10">
            <v>0.62469975</v>
          </cell>
          <cell r="O10">
            <v>0</v>
          </cell>
          <cell r="P10">
            <v>120.83333333333334</v>
          </cell>
          <cell r="Q10">
            <v>8.483486726468403</v>
          </cell>
          <cell r="R10">
            <v>213.2436916666667</v>
          </cell>
          <cell r="S10">
            <v>0.27300378333333336</v>
          </cell>
          <cell r="T10">
            <v>0.2557704333333333</v>
          </cell>
          <cell r="U10">
            <v>5.764931433333333</v>
          </cell>
          <cell r="V10">
            <v>0.16575499999999999</v>
          </cell>
          <cell r="W10">
            <v>0.6339770833333334</v>
          </cell>
          <cell r="X10">
            <v>0</v>
          </cell>
          <cell r="Y10">
            <v>105.956225</v>
          </cell>
          <cell r="Z10">
            <v>1.375</v>
          </cell>
          <cell r="AA10">
            <v>200.45098833333336</v>
          </cell>
          <cell r="AB10">
            <v>0.0625</v>
          </cell>
          <cell r="AC10">
            <v>8.133025833333333</v>
          </cell>
          <cell r="AD10">
            <v>24.970786666666665</v>
          </cell>
          <cell r="AE10">
            <v>122.72113333333336</v>
          </cell>
          <cell r="AF10">
            <v>342.81554166666683</v>
          </cell>
          <cell r="AG10">
            <v>109.24364999999999</v>
          </cell>
          <cell r="AH10">
            <v>0.29856033333333337</v>
          </cell>
          <cell r="AI10">
            <v>0</v>
          </cell>
          <cell r="AJ10">
            <v>0</v>
          </cell>
          <cell r="AK10">
            <v>0</v>
          </cell>
          <cell r="AL10">
            <v>5.157579333333333</v>
          </cell>
          <cell r="AM10">
            <v>0.5239659666666667</v>
          </cell>
          <cell r="AN10">
            <v>0</v>
          </cell>
          <cell r="AO10">
            <v>0</v>
          </cell>
          <cell r="AP10">
            <v>0.6975391666666666</v>
          </cell>
          <cell r="AQ10">
            <v>5.231797416666665</v>
          </cell>
          <cell r="AR10">
            <v>1009.3224333333333</v>
          </cell>
          <cell r="AS10">
            <v>525.504425</v>
          </cell>
          <cell r="AT10">
            <v>0</v>
          </cell>
          <cell r="AV10">
            <v>40182</v>
          </cell>
          <cell r="AW10">
            <v>17</v>
          </cell>
        </row>
        <row r="11">
          <cell r="A11">
            <v>9</v>
          </cell>
          <cell r="B11" t="str">
            <v>macaroni met tonijn</v>
          </cell>
          <cell r="C11">
            <v>40089</v>
          </cell>
          <cell r="D11">
            <v>0.8474464285714285</v>
          </cell>
          <cell r="F11">
            <v>1910.908430388571</v>
          </cell>
          <cell r="G11">
            <v>243.10134</v>
          </cell>
          <cell r="H11">
            <v>26.833500142857144</v>
          </cell>
          <cell r="I11">
            <v>71.02474671428573</v>
          </cell>
          <cell r="J11">
            <v>12.33365236205183</v>
          </cell>
          <cell r="K11">
            <v>7.750857</v>
          </cell>
          <cell r="L11">
            <v>1.5505218571428572</v>
          </cell>
          <cell r="M11">
            <v>3.323666385714286</v>
          </cell>
          <cell r="N11">
            <v>0.5432126428571429</v>
          </cell>
          <cell r="O11">
            <v>0</v>
          </cell>
          <cell r="P11">
            <v>98.34285714285714</v>
          </cell>
          <cell r="Q11">
            <v>6.7220057543672835</v>
          </cell>
          <cell r="R11">
            <v>336.8895928571428</v>
          </cell>
          <cell r="S11">
            <v>0.22934014285714288</v>
          </cell>
          <cell r="T11">
            <v>0.21911334285714287</v>
          </cell>
          <cell r="U11">
            <v>10.503128857142858</v>
          </cell>
          <cell r="V11">
            <v>0.12850971428571428</v>
          </cell>
          <cell r="W11">
            <v>0.6557529999999999</v>
          </cell>
          <cell r="X11">
            <v>0</v>
          </cell>
          <cell r="Y11">
            <v>83.64891428571428</v>
          </cell>
          <cell r="Z11">
            <v>2.2285714285714286</v>
          </cell>
          <cell r="AA11">
            <v>138.8688371428572</v>
          </cell>
          <cell r="AB11">
            <v>0.22285714285714286</v>
          </cell>
          <cell r="AC11">
            <v>7.919252857142858</v>
          </cell>
          <cell r="AD11">
            <v>17.428608571428573</v>
          </cell>
          <cell r="AE11">
            <v>96.62525714285714</v>
          </cell>
          <cell r="AF11">
            <v>293.25090714285716</v>
          </cell>
          <cell r="AG11">
            <v>95.21786428571427</v>
          </cell>
          <cell r="AH11">
            <v>0.29817408571428583</v>
          </cell>
          <cell r="AI11">
            <v>0</v>
          </cell>
          <cell r="AJ11">
            <v>0</v>
          </cell>
          <cell r="AK11">
            <v>0</v>
          </cell>
          <cell r="AL11">
            <v>4.164746</v>
          </cell>
          <cell r="AM11">
            <v>0.38320015714285716</v>
          </cell>
          <cell r="AN11">
            <v>0</v>
          </cell>
          <cell r="AO11">
            <v>0</v>
          </cell>
          <cell r="AP11">
            <v>0.5470128571428572</v>
          </cell>
          <cell r="AQ11">
            <v>2.3696600714285716</v>
          </cell>
          <cell r="AR11">
            <v>864.4570142857143</v>
          </cell>
          <cell r="AS11">
            <v>612.772242857143</v>
          </cell>
          <cell r="AT11">
            <v>0</v>
          </cell>
          <cell r="AV11">
            <v>40089</v>
          </cell>
          <cell r="AW11">
            <v>9</v>
          </cell>
        </row>
        <row r="12">
          <cell r="A12">
            <v>3</v>
          </cell>
          <cell r="B12" t="str">
            <v>paprika met gehakt</v>
          </cell>
          <cell r="C12">
            <v>40034</v>
          </cell>
          <cell r="D12">
            <v>0.746530303030303</v>
          </cell>
          <cell r="F12">
            <v>2333.488217745454</v>
          </cell>
          <cell r="G12">
            <v>272.08351272727276</v>
          </cell>
          <cell r="H12">
            <v>19.267183999999993</v>
          </cell>
          <cell r="I12">
            <v>68.14734981818181</v>
          </cell>
          <cell r="J12">
            <v>10.021991171103735</v>
          </cell>
          <cell r="K12">
            <v>23.375446909090908</v>
          </cell>
          <cell r="L12">
            <v>7.650255636363634</v>
          </cell>
          <cell r="M12">
            <v>12.541333454545452</v>
          </cell>
          <cell r="N12">
            <v>1.5659260909090909</v>
          </cell>
          <cell r="O12">
            <v>0</v>
          </cell>
          <cell r="P12">
            <v>42.95454545454545</v>
          </cell>
          <cell r="Q12">
            <v>5.237269128449179</v>
          </cell>
          <cell r="R12">
            <v>130.87455454545454</v>
          </cell>
          <cell r="S12">
            <v>0.28150790909090906</v>
          </cell>
          <cell r="T12">
            <v>0.284919090909091</v>
          </cell>
          <cell r="U12">
            <v>6.508387090909092</v>
          </cell>
          <cell r="V12">
            <v>0.7988345454545454</v>
          </cell>
          <cell r="W12">
            <v>0.5870738181818181</v>
          </cell>
          <cell r="X12">
            <v>0</v>
          </cell>
          <cell r="Y12">
            <v>108.44141818181818</v>
          </cell>
          <cell r="Z12">
            <v>0.9545454545454544</v>
          </cell>
          <cell r="AA12">
            <v>251.13237636363638</v>
          </cell>
          <cell r="AB12">
            <v>0.2727272727272727</v>
          </cell>
          <cell r="AC12">
            <v>9.940016</v>
          </cell>
          <cell r="AD12">
            <v>1.72344</v>
          </cell>
          <cell r="AE12">
            <v>58.90007272727273</v>
          </cell>
          <cell r="AF12">
            <v>248.05422727272727</v>
          </cell>
          <cell r="AG12">
            <v>70.14206363636364</v>
          </cell>
          <cell r="AH12">
            <v>0.2872355454545455</v>
          </cell>
          <cell r="AI12">
            <v>0</v>
          </cell>
          <cell r="AJ12">
            <v>0</v>
          </cell>
          <cell r="AK12">
            <v>0</v>
          </cell>
          <cell r="AL12">
            <v>3.718832727272727</v>
          </cell>
          <cell r="AM12">
            <v>0.9430718181818181</v>
          </cell>
          <cell r="AN12">
            <v>0</v>
          </cell>
          <cell r="AO12">
            <v>0</v>
          </cell>
          <cell r="AP12">
            <v>0.5249381818181817</v>
          </cell>
          <cell r="AQ12">
            <v>3.159900636363636</v>
          </cell>
          <cell r="AR12">
            <v>953.7756909090909</v>
          </cell>
          <cell r="AS12">
            <v>689.0869454545453</v>
          </cell>
          <cell r="AT12">
            <v>0</v>
          </cell>
          <cell r="AV12">
            <v>40034</v>
          </cell>
          <cell r="AW12">
            <v>3</v>
          </cell>
        </row>
        <row r="13">
          <cell r="A13">
            <v>2</v>
          </cell>
          <cell r="B13" t="str">
            <v>peteh &amp; babi ketjap gehakt</v>
          </cell>
          <cell r="C13">
            <v>40026</v>
          </cell>
          <cell r="D13">
            <v>1.4876379629629632</v>
          </cell>
          <cell r="F13">
            <v>2706.455533319999</v>
          </cell>
          <cell r="G13">
            <v>188.67931766666663</v>
          </cell>
          <cell r="H13">
            <v>22.669103</v>
          </cell>
          <cell r="I13">
            <v>66.78566500000001</v>
          </cell>
          <cell r="J13">
            <v>14.546531232787927</v>
          </cell>
          <cell r="K13">
            <v>32.568617333333336</v>
          </cell>
          <cell r="L13">
            <v>15.478010000000001</v>
          </cell>
          <cell r="M13">
            <v>11.793515866666667</v>
          </cell>
          <cell r="N13">
            <v>1.5798676666666664</v>
          </cell>
          <cell r="O13">
            <v>0</v>
          </cell>
          <cell r="P13">
            <v>72.70833333333334</v>
          </cell>
          <cell r="Q13">
            <v>3.1974333722750345</v>
          </cell>
          <cell r="R13">
            <v>9.054633333333332</v>
          </cell>
          <cell r="S13">
            <v>0.24514210000000003</v>
          </cell>
          <cell r="T13">
            <v>0.2075304</v>
          </cell>
          <cell r="U13">
            <v>6.061237133333334</v>
          </cell>
          <cell r="V13">
            <v>1.333775</v>
          </cell>
          <cell r="W13">
            <v>0.6938236666666667</v>
          </cell>
          <cell r="X13">
            <v>0</v>
          </cell>
          <cell r="Y13">
            <v>58.22293333333334</v>
          </cell>
          <cell r="Z13">
            <v>1.2083333333333333</v>
          </cell>
          <cell r="AA13">
            <v>54.46936666666666</v>
          </cell>
          <cell r="AB13">
            <v>0.31666666666666665</v>
          </cell>
          <cell r="AC13">
            <v>0.9246013333333332</v>
          </cell>
          <cell r="AD13">
            <v>11.470183333333335</v>
          </cell>
          <cell r="AE13">
            <v>79.42663333333334</v>
          </cell>
          <cell r="AF13">
            <v>254.52790000000002</v>
          </cell>
          <cell r="AG13">
            <v>73.09461666666667</v>
          </cell>
          <cell r="AH13">
            <v>0.3262410666666667</v>
          </cell>
          <cell r="AI13">
            <v>0</v>
          </cell>
          <cell r="AJ13">
            <v>0</v>
          </cell>
          <cell r="AK13">
            <v>0</v>
          </cell>
          <cell r="AL13">
            <v>3.019370166666667</v>
          </cell>
          <cell r="AM13">
            <v>1.3017694333333334</v>
          </cell>
          <cell r="AN13">
            <v>0</v>
          </cell>
          <cell r="AO13">
            <v>0</v>
          </cell>
          <cell r="AP13">
            <v>1.3346916666666666</v>
          </cell>
          <cell r="AQ13">
            <v>2.9580110000000004</v>
          </cell>
          <cell r="AR13">
            <v>709.8775</v>
          </cell>
          <cell r="AS13">
            <v>1124.8635000000002</v>
          </cell>
          <cell r="AT13">
            <v>0</v>
          </cell>
          <cell r="AV13">
            <v>40026</v>
          </cell>
          <cell r="AW13">
            <v>2</v>
          </cell>
        </row>
        <row r="14">
          <cell r="A14">
            <v>10</v>
          </cell>
          <cell r="B14" t="str">
            <v>peteh &amp; vindaloo gehakt</v>
          </cell>
          <cell r="C14">
            <v>40091</v>
          </cell>
          <cell r="D14">
            <v>1.6246352777777777</v>
          </cell>
          <cell r="F14">
            <v>3009.4833558800005</v>
          </cell>
          <cell r="G14">
            <v>273.6375512</v>
          </cell>
          <cell r="H14">
            <v>27.057046999999997</v>
          </cell>
          <cell r="I14">
            <v>76.40256780000003</v>
          </cell>
          <cell r="J14">
            <v>13.753078090007593</v>
          </cell>
          <cell r="K14">
            <v>34.8245814</v>
          </cell>
          <cell r="L14">
            <v>17.9074804</v>
          </cell>
          <cell r="M14">
            <v>10.7628846</v>
          </cell>
          <cell r="N14">
            <v>1.5971617999999999</v>
          </cell>
          <cell r="O14">
            <v>0</v>
          </cell>
          <cell r="P14">
            <v>87.25</v>
          </cell>
          <cell r="Q14">
            <v>4.30403210679245</v>
          </cell>
          <cell r="R14">
            <v>71.59903999999999</v>
          </cell>
          <cell r="S14">
            <v>0.31089462000000007</v>
          </cell>
          <cell r="T14">
            <v>0.23059349999999998</v>
          </cell>
          <cell r="U14">
            <v>7.5594155600000015</v>
          </cell>
          <cell r="V14">
            <v>1.1753636</v>
          </cell>
          <cell r="W14">
            <v>0.7934825999999999</v>
          </cell>
          <cell r="X14">
            <v>0</v>
          </cell>
          <cell r="Y14">
            <v>50.38638</v>
          </cell>
          <cell r="Z14">
            <v>1.4499999999999997</v>
          </cell>
          <cell r="AA14">
            <v>42.827811999999994</v>
          </cell>
          <cell r="AB14">
            <v>0.38000000000000006</v>
          </cell>
          <cell r="AC14">
            <v>1.4871618000000002</v>
          </cell>
          <cell r="AD14">
            <v>11.945083999999996</v>
          </cell>
          <cell r="AE14">
            <v>107.50934000000001</v>
          </cell>
          <cell r="AF14">
            <v>323.03757999999993</v>
          </cell>
          <cell r="AG14">
            <v>95.93994000000002</v>
          </cell>
          <cell r="AH14">
            <v>0.4435211600000001</v>
          </cell>
          <cell r="AI14">
            <v>0</v>
          </cell>
          <cell r="AJ14">
            <v>0</v>
          </cell>
          <cell r="AK14">
            <v>0</v>
          </cell>
          <cell r="AL14">
            <v>4.2775078</v>
          </cell>
          <cell r="AM14">
            <v>1.4527733000000003</v>
          </cell>
          <cell r="AN14">
            <v>0</v>
          </cell>
          <cell r="AO14">
            <v>0</v>
          </cell>
          <cell r="AP14">
            <v>2.292144</v>
          </cell>
          <cell r="AQ14">
            <v>3.547863</v>
          </cell>
          <cell r="AR14">
            <v>963.23434</v>
          </cell>
          <cell r="AS14">
            <v>856.2119</v>
          </cell>
          <cell r="AT14">
            <v>0</v>
          </cell>
          <cell r="AV14">
            <v>40091</v>
          </cell>
          <cell r="AW14">
            <v>10</v>
          </cell>
        </row>
        <row r="15">
          <cell r="A15">
            <v>16</v>
          </cell>
          <cell r="B15" t="str">
            <v>peteh &amp; vindaloo kippenlever</v>
          </cell>
          <cell r="C15">
            <v>40163</v>
          </cell>
          <cell r="D15">
            <v>1.4800365740740744</v>
          </cell>
          <cell r="F15">
            <v>2468.960023233333</v>
          </cell>
          <cell r="G15">
            <v>300.2137926666667</v>
          </cell>
          <cell r="H15">
            <v>26.496705833333333</v>
          </cell>
          <cell r="I15">
            <v>71.74147316666668</v>
          </cell>
          <cell r="J15">
            <v>13.046898412154356</v>
          </cell>
          <cell r="K15">
            <v>21.917151166666663</v>
          </cell>
          <cell r="L15">
            <v>10.812867</v>
          </cell>
          <cell r="M15">
            <v>3.3954205</v>
          </cell>
          <cell r="N15">
            <v>4.196218166666667</v>
          </cell>
          <cell r="O15">
            <v>0</v>
          </cell>
          <cell r="P15">
            <v>320.8333333333333</v>
          </cell>
          <cell r="Q15">
            <v>4.244860112040837</v>
          </cell>
          <cell r="R15">
            <v>2812.157533333334</v>
          </cell>
          <cell r="S15">
            <v>0.42531218333333326</v>
          </cell>
          <cell r="T15">
            <v>1.5939279166666667</v>
          </cell>
          <cell r="U15">
            <v>10.855246300000001</v>
          </cell>
          <cell r="V15">
            <v>6.307553</v>
          </cell>
          <cell r="W15">
            <v>1.3731855000000002</v>
          </cell>
          <cell r="X15">
            <v>0</v>
          </cell>
          <cell r="Y15">
            <v>537.7519833333333</v>
          </cell>
          <cell r="Z15">
            <v>14.15</v>
          </cell>
          <cell r="AA15">
            <v>41.621509999999994</v>
          </cell>
          <cell r="AB15">
            <v>0.5666666666666667</v>
          </cell>
          <cell r="AC15">
            <v>3.9156348333333337</v>
          </cell>
          <cell r="AD15">
            <v>12.917570000000005</v>
          </cell>
          <cell r="AE15">
            <v>97.12111666666668</v>
          </cell>
          <cell r="AF15">
            <v>449.57131666666663</v>
          </cell>
          <cell r="AG15">
            <v>90.05994999999999</v>
          </cell>
          <cell r="AH15">
            <v>0.8199843</v>
          </cell>
          <cell r="AI15">
            <v>0</v>
          </cell>
          <cell r="AJ15">
            <v>0</v>
          </cell>
          <cell r="AK15">
            <v>0</v>
          </cell>
          <cell r="AL15">
            <v>10.2982565</v>
          </cell>
          <cell r="AM15">
            <v>1.54962775</v>
          </cell>
          <cell r="AN15">
            <v>0</v>
          </cell>
          <cell r="AO15">
            <v>0</v>
          </cell>
          <cell r="AP15">
            <v>47.485119999999995</v>
          </cell>
          <cell r="AQ15">
            <v>3.840385833333334</v>
          </cell>
          <cell r="AR15">
            <v>930.5202833333334</v>
          </cell>
          <cell r="AS15">
            <v>731.2482499999998</v>
          </cell>
          <cell r="AT15">
            <v>0</v>
          </cell>
          <cell r="AV15">
            <v>40163</v>
          </cell>
          <cell r="AW15">
            <v>16</v>
          </cell>
        </row>
        <row r="16">
          <cell r="A16">
            <v>11</v>
          </cell>
          <cell r="B16" t="str">
            <v>spinazie-bloemkool-curry &amp; varkens-curry gehakt</v>
          </cell>
          <cell r="C16">
            <v>40104</v>
          </cell>
          <cell r="D16">
            <v>0.9604916666666672</v>
          </cell>
          <cell r="F16">
            <v>2906.6744427119997</v>
          </cell>
          <cell r="G16">
            <v>272.4103844000001</v>
          </cell>
          <cell r="H16">
            <v>23.820943999999994</v>
          </cell>
          <cell r="I16">
            <v>76.53950640000001</v>
          </cell>
          <cell r="J16">
            <v>13.875089914888287</v>
          </cell>
          <cell r="K16">
            <v>33.8691828</v>
          </cell>
          <cell r="L16">
            <v>17.753194199999996</v>
          </cell>
          <cell r="M16">
            <v>9.913870599999997</v>
          </cell>
          <cell r="N16">
            <v>1.4238876</v>
          </cell>
          <cell r="O16">
            <v>0</v>
          </cell>
          <cell r="P16">
            <v>47.25</v>
          </cell>
          <cell r="Q16">
            <v>6.542820072753907</v>
          </cell>
          <cell r="R16">
            <v>230.6354</v>
          </cell>
          <cell r="S16">
            <v>0.3395365000000001</v>
          </cell>
          <cell r="T16">
            <v>0.34261646000000007</v>
          </cell>
          <cell r="U16">
            <v>7.035540559999999</v>
          </cell>
          <cell r="V16">
            <v>1.5463036000000001</v>
          </cell>
          <cell r="W16">
            <v>0.649015</v>
          </cell>
          <cell r="X16">
            <v>0</v>
          </cell>
          <cell r="Y16">
            <v>161.30089999999998</v>
          </cell>
          <cell r="Z16">
            <v>1.0499999999999998</v>
          </cell>
          <cell r="AA16">
            <v>79.06863199999998</v>
          </cell>
          <cell r="AB16">
            <v>0.30000000000000004</v>
          </cell>
          <cell r="AC16">
            <v>2.1847061999999995</v>
          </cell>
          <cell r="AD16">
            <v>233.14866000000004</v>
          </cell>
          <cell r="AE16">
            <v>137.85760000000002</v>
          </cell>
          <cell r="AF16">
            <v>304.12051999999994</v>
          </cell>
          <cell r="AG16">
            <v>118.86887999999999</v>
          </cell>
          <cell r="AH16">
            <v>0.36451216000000025</v>
          </cell>
          <cell r="AI16">
            <v>0</v>
          </cell>
          <cell r="AJ16">
            <v>0</v>
          </cell>
          <cell r="AK16">
            <v>0</v>
          </cell>
          <cell r="AL16">
            <v>5.971809599999999</v>
          </cell>
          <cell r="AM16">
            <v>2.24487862</v>
          </cell>
          <cell r="AN16">
            <v>0</v>
          </cell>
          <cell r="AO16">
            <v>0</v>
          </cell>
          <cell r="AP16">
            <v>3.192758</v>
          </cell>
          <cell r="AQ16">
            <v>3.7168038</v>
          </cell>
          <cell r="AR16">
            <v>1137.62676</v>
          </cell>
          <cell r="AS16">
            <v>702.5142800000001</v>
          </cell>
          <cell r="AT16">
            <v>0</v>
          </cell>
          <cell r="AV16">
            <v>40104</v>
          </cell>
          <cell r="AW16">
            <v>11</v>
          </cell>
        </row>
        <row r="17">
          <cell r="A17">
            <v>14</v>
          </cell>
          <cell r="B17" t="str">
            <v>spinazie-bloemkool-curry &amp; vindaloo gehakt</v>
          </cell>
          <cell r="C17">
            <v>40134</v>
          </cell>
          <cell r="D17">
            <v>0.717767094017094</v>
          </cell>
          <cell r="F17">
            <v>2262.995202984616</v>
          </cell>
          <cell r="G17">
            <v>244.96408553846163</v>
          </cell>
          <cell r="H17">
            <v>20.502036153846152</v>
          </cell>
          <cell r="I17">
            <v>64.71912907692308</v>
          </cell>
          <cell r="J17">
            <v>9.85744456286269</v>
          </cell>
          <cell r="K17">
            <v>22.801601076923077</v>
          </cell>
          <cell r="L17">
            <v>12.75180030769231</v>
          </cell>
          <cell r="M17">
            <v>5.465580461538461</v>
          </cell>
          <cell r="N17">
            <v>1.545632153846154</v>
          </cell>
          <cell r="O17">
            <v>0</v>
          </cell>
          <cell r="P17">
            <v>39.230769230769226</v>
          </cell>
          <cell r="Q17">
            <v>5.709832375902029</v>
          </cell>
          <cell r="R17">
            <v>342.0608</v>
          </cell>
          <cell r="S17">
            <v>0.20594970769230772</v>
          </cell>
          <cell r="T17">
            <v>0.2864411538461538</v>
          </cell>
          <cell r="U17">
            <v>4.4823812</v>
          </cell>
          <cell r="V17">
            <v>1.3609950769230768</v>
          </cell>
          <cell r="W17">
            <v>0.6308327692307691</v>
          </cell>
          <cell r="X17">
            <v>0</v>
          </cell>
          <cell r="Y17">
            <v>194.87413846153848</v>
          </cell>
          <cell r="Z17">
            <v>1.2692307692307692</v>
          </cell>
          <cell r="AA17">
            <v>73.97677846153846</v>
          </cell>
          <cell r="AB17">
            <v>0.05769230769230769</v>
          </cell>
          <cell r="AC17">
            <v>2.997662923076923</v>
          </cell>
          <cell r="AD17">
            <v>348.4085261538461</v>
          </cell>
          <cell r="AE17">
            <v>139.48503076923072</v>
          </cell>
          <cell r="AF17">
            <v>280.09813846153844</v>
          </cell>
          <cell r="AG17">
            <v>123.21633846153843</v>
          </cell>
          <cell r="AH17">
            <v>0.3361462769230768</v>
          </cell>
          <cell r="AI17">
            <v>0</v>
          </cell>
          <cell r="AJ17">
            <v>0</v>
          </cell>
          <cell r="AK17">
            <v>0</v>
          </cell>
          <cell r="AL17">
            <v>4.877682153846154</v>
          </cell>
          <cell r="AM17">
            <v>1.8420256153846153</v>
          </cell>
          <cell r="AN17">
            <v>0</v>
          </cell>
          <cell r="AO17">
            <v>0</v>
          </cell>
          <cell r="AP17">
            <v>3.132903076923077</v>
          </cell>
          <cell r="AQ17">
            <v>4.47337923076923</v>
          </cell>
          <cell r="AR17">
            <v>1071.7498</v>
          </cell>
          <cell r="AS17">
            <v>500.1517692307692</v>
          </cell>
          <cell r="AT17">
            <v>0</v>
          </cell>
          <cell r="AV17">
            <v>40134</v>
          </cell>
          <cell r="AW17">
            <v>14</v>
          </cell>
        </row>
        <row r="18">
          <cell r="A18">
            <v>6</v>
          </cell>
          <cell r="B18" t="str">
            <v>Thaise curry met doperwten en koolvis</v>
          </cell>
          <cell r="C18">
            <v>40057</v>
          </cell>
          <cell r="D18">
            <v>0.9295771604938269</v>
          </cell>
          <cell r="F18">
            <v>2533.206702773333</v>
          </cell>
          <cell r="G18">
            <v>245.68004177777775</v>
          </cell>
          <cell r="H18">
            <v>26.312010666666666</v>
          </cell>
          <cell r="I18">
            <v>70.88734555555556</v>
          </cell>
          <cell r="J18">
            <v>8.720995428859922</v>
          </cell>
          <cell r="K18">
            <v>25.05491822222222</v>
          </cell>
          <cell r="L18">
            <v>13.390799111111113</v>
          </cell>
          <cell r="M18">
            <v>6.188984844444445</v>
          </cell>
          <cell r="N18">
            <v>1.3000237777777781</v>
          </cell>
          <cell r="O18">
            <v>0</v>
          </cell>
          <cell r="P18">
            <v>71.11111111111111</v>
          </cell>
          <cell r="Q18">
            <v>8.104557820163302</v>
          </cell>
          <cell r="R18">
            <v>98.46244444444444</v>
          </cell>
          <cell r="S18">
            <v>0.3283231333333333</v>
          </cell>
          <cell r="T18">
            <v>0.3094655777777778</v>
          </cell>
          <cell r="U18">
            <v>7.635547066666668</v>
          </cell>
          <cell r="V18">
            <v>0.9359944444444444</v>
          </cell>
          <cell r="W18">
            <v>0.4137546666666667</v>
          </cell>
          <cell r="X18">
            <v>0</v>
          </cell>
          <cell r="Y18">
            <v>61.23171111111111</v>
          </cell>
          <cell r="Z18">
            <v>4.444444444444445</v>
          </cell>
          <cell r="AA18">
            <v>13.590124444444445</v>
          </cell>
          <cell r="AB18">
            <v>0</v>
          </cell>
          <cell r="AC18">
            <v>1.5000106666666664</v>
          </cell>
          <cell r="AD18">
            <v>1.7148755555555557</v>
          </cell>
          <cell r="AE18">
            <v>88.84466666666665</v>
          </cell>
          <cell r="AF18">
            <v>510.7916666666667</v>
          </cell>
          <cell r="AG18">
            <v>102.67906666666666</v>
          </cell>
          <cell r="AH18">
            <v>0.37568704444444445</v>
          </cell>
          <cell r="AI18">
            <v>0</v>
          </cell>
          <cell r="AJ18">
            <v>0</v>
          </cell>
          <cell r="AK18">
            <v>0</v>
          </cell>
          <cell r="AL18">
            <v>4.956960444444445</v>
          </cell>
          <cell r="AM18">
            <v>1.1035536444444445</v>
          </cell>
          <cell r="AN18">
            <v>0</v>
          </cell>
          <cell r="AO18">
            <v>0</v>
          </cell>
          <cell r="AP18">
            <v>0.9995133333333331</v>
          </cell>
          <cell r="AQ18">
            <v>2.228550666666667</v>
          </cell>
          <cell r="AR18">
            <v>956.185711111111</v>
          </cell>
          <cell r="AS18">
            <v>640.028377777778</v>
          </cell>
          <cell r="AT18">
            <v>0</v>
          </cell>
          <cell r="AV18">
            <v>40057</v>
          </cell>
          <cell r="AW18">
            <v>6</v>
          </cell>
        </row>
        <row r="19">
          <cell r="A19">
            <v>8</v>
          </cell>
          <cell r="B19" t="str">
            <v>Thaise curry met doperwten en koolvis</v>
          </cell>
          <cell r="C19">
            <v>40082</v>
          </cell>
          <cell r="D19">
            <v>0.8136638888888887</v>
          </cell>
          <cell r="F19">
            <v>2380.2198324960004</v>
          </cell>
          <cell r="G19">
            <v>234.26629079999998</v>
          </cell>
          <cell r="H19">
            <v>24.179849000000004</v>
          </cell>
          <cell r="I19">
            <v>69.15279480000001</v>
          </cell>
          <cell r="J19">
            <v>8.442495853930472</v>
          </cell>
          <cell r="K19">
            <v>22.6182138</v>
          </cell>
          <cell r="L19">
            <v>12.066203</v>
          </cell>
          <cell r="M19">
            <v>5.60195596</v>
          </cell>
          <cell r="N19">
            <v>1.1821364000000003</v>
          </cell>
          <cell r="O19">
            <v>0</v>
          </cell>
          <cell r="P19">
            <v>64</v>
          </cell>
          <cell r="Q19">
            <v>7.5999800448226935</v>
          </cell>
          <cell r="R19">
            <v>88.6162</v>
          </cell>
          <cell r="S19">
            <v>0.3058196200000001</v>
          </cell>
          <cell r="T19">
            <v>0.28516882000000005</v>
          </cell>
          <cell r="U19">
            <v>6.97168296</v>
          </cell>
          <cell r="V19">
            <v>0.9239649999999999</v>
          </cell>
          <cell r="W19">
            <v>0.39772920000000006</v>
          </cell>
          <cell r="X19">
            <v>0</v>
          </cell>
          <cell r="Y19">
            <v>58.068540000000006</v>
          </cell>
          <cell r="Z19">
            <v>4</v>
          </cell>
          <cell r="AA19">
            <v>13.301131999999999</v>
          </cell>
          <cell r="AB19">
            <v>0</v>
          </cell>
          <cell r="AC19">
            <v>1.3528096</v>
          </cell>
          <cell r="AD19">
            <v>1.5993879999999998</v>
          </cell>
          <cell r="AE19">
            <v>84.47878000000001</v>
          </cell>
          <cell r="AF19">
            <v>469.18508</v>
          </cell>
          <cell r="AG19">
            <v>95.49576000000002</v>
          </cell>
          <cell r="AH19">
            <v>0.35566594</v>
          </cell>
          <cell r="AI19">
            <v>0</v>
          </cell>
          <cell r="AJ19">
            <v>0</v>
          </cell>
          <cell r="AK19">
            <v>0</v>
          </cell>
          <cell r="AL19">
            <v>4.557070400000001</v>
          </cell>
          <cell r="AM19">
            <v>1.0661862800000002</v>
          </cell>
          <cell r="AN19">
            <v>0</v>
          </cell>
          <cell r="AO19">
            <v>0</v>
          </cell>
          <cell r="AP19">
            <v>1.012006</v>
          </cell>
          <cell r="AQ19">
            <v>2.0921095999999997</v>
          </cell>
          <cell r="AR19">
            <v>886.85968</v>
          </cell>
          <cell r="AS19">
            <v>576.6922399999999</v>
          </cell>
          <cell r="AT19">
            <v>0</v>
          </cell>
          <cell r="AV19">
            <v>40082</v>
          </cell>
          <cell r="AW19">
            <v>8</v>
          </cell>
        </row>
        <row r="20">
          <cell r="A20">
            <v>13</v>
          </cell>
          <cell r="B20" t="str">
            <v>Thaise curry met doperwten en koolvis</v>
          </cell>
          <cell r="C20">
            <v>40124</v>
          </cell>
          <cell r="D20">
            <v>0.8540194444444442</v>
          </cell>
          <cell r="F20">
            <v>2399.7167524960005</v>
          </cell>
          <cell r="G20">
            <v>244.3883908</v>
          </cell>
          <cell r="H20">
            <v>24.330849000000004</v>
          </cell>
          <cell r="I20">
            <v>70.30819480000002</v>
          </cell>
          <cell r="J20">
            <v>9.018895828753472</v>
          </cell>
          <cell r="K20">
            <v>22.641713799999998</v>
          </cell>
          <cell r="L20">
            <v>11.860823</v>
          </cell>
          <cell r="M20">
            <v>2.8733859600000002</v>
          </cell>
          <cell r="N20">
            <v>3.7340063999999997</v>
          </cell>
          <cell r="O20">
            <v>0</v>
          </cell>
          <cell r="P20">
            <v>64</v>
          </cell>
          <cell r="Q20">
            <v>7.791730050067902</v>
          </cell>
          <cell r="R20">
            <v>88.4962</v>
          </cell>
          <cell r="S20">
            <v>0.31187962000000014</v>
          </cell>
          <cell r="T20">
            <v>0.28853882000000003</v>
          </cell>
          <cell r="U20">
            <v>6.98744296</v>
          </cell>
          <cell r="V20">
            <v>0.937495</v>
          </cell>
          <cell r="W20">
            <v>0.4128792000000001</v>
          </cell>
          <cell r="X20">
            <v>0</v>
          </cell>
          <cell r="Y20">
            <v>60.178540000000005</v>
          </cell>
          <cell r="Z20">
            <v>4</v>
          </cell>
          <cell r="AA20">
            <v>14.185132</v>
          </cell>
          <cell r="AB20">
            <v>0</v>
          </cell>
          <cell r="AC20">
            <v>3.5690096</v>
          </cell>
          <cell r="AD20">
            <v>1.967388</v>
          </cell>
          <cell r="AE20">
            <v>87.20378000000001</v>
          </cell>
          <cell r="AF20">
            <v>473.03508</v>
          </cell>
          <cell r="AG20">
            <v>96.71076000000002</v>
          </cell>
          <cell r="AH20">
            <v>0.36125594</v>
          </cell>
          <cell r="AI20">
            <v>0</v>
          </cell>
          <cell r="AJ20">
            <v>0</v>
          </cell>
          <cell r="AK20">
            <v>0</v>
          </cell>
          <cell r="AL20">
            <v>4.587170400000001</v>
          </cell>
          <cell r="AM20">
            <v>1.08037628</v>
          </cell>
          <cell r="AN20">
            <v>0</v>
          </cell>
          <cell r="AO20">
            <v>0</v>
          </cell>
          <cell r="AP20">
            <v>1.067006</v>
          </cell>
          <cell r="AQ20">
            <v>2.1158096</v>
          </cell>
          <cell r="AR20">
            <v>906.0196800000001</v>
          </cell>
          <cell r="AS20">
            <v>577.09224</v>
          </cell>
          <cell r="AT20">
            <v>0</v>
          </cell>
          <cell r="AV20">
            <v>40124</v>
          </cell>
          <cell r="AW20">
            <v>13</v>
          </cell>
        </row>
        <row r="21">
          <cell r="C21" t="str">
            <v/>
          </cell>
          <cell r="D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 t="str">
            <v/>
          </cell>
          <cell r="AV21" t="str">
            <v/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  <cell r="AL22" t="str">
            <v/>
          </cell>
          <cell r="AM22" t="str">
            <v/>
          </cell>
          <cell r="AN22" t="str">
            <v/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 t="str">
            <v/>
          </cell>
          <cell r="AV22" t="str">
            <v/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  <cell r="AI23" t="str">
            <v/>
          </cell>
          <cell r="AJ23" t="str">
            <v/>
          </cell>
          <cell r="AK23" t="str">
            <v/>
          </cell>
          <cell r="AL23" t="str">
            <v/>
          </cell>
          <cell r="AM23" t="str">
            <v/>
          </cell>
          <cell r="AN23" t="str">
            <v/>
          </cell>
          <cell r="AO23" t="str">
            <v/>
          </cell>
          <cell r="AP23" t="str">
            <v/>
          </cell>
          <cell r="AQ23" t="str">
            <v/>
          </cell>
          <cell r="AR23" t="str">
            <v/>
          </cell>
          <cell r="AS23" t="str">
            <v/>
          </cell>
          <cell r="AT23" t="str">
            <v/>
          </cell>
          <cell r="AV23" t="str">
            <v/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  <cell r="AI24" t="str">
            <v/>
          </cell>
          <cell r="AJ24" t="str">
            <v/>
          </cell>
          <cell r="AK24" t="str">
            <v/>
          </cell>
          <cell r="AL24" t="str">
            <v/>
          </cell>
          <cell r="AM24" t="str">
            <v/>
          </cell>
          <cell r="AN24" t="str">
            <v/>
          </cell>
          <cell r="AO24" t="str">
            <v/>
          </cell>
          <cell r="AP24" t="str">
            <v/>
          </cell>
          <cell r="AQ24" t="str">
            <v/>
          </cell>
          <cell r="AR24" t="str">
            <v/>
          </cell>
          <cell r="AS24" t="str">
            <v/>
          </cell>
          <cell r="AT24" t="str">
            <v/>
          </cell>
          <cell r="AV24" t="str">
            <v/>
          </cell>
          <cell r="AW24" t="str">
            <v/>
          </cell>
        </row>
        <row r="25">
          <cell r="B25" t="str">
            <v>specerijen en kruiden</v>
          </cell>
          <cell r="C25" t="str">
            <v/>
          </cell>
          <cell r="D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  <cell r="AI25" t="str">
            <v/>
          </cell>
          <cell r="AJ25" t="str">
            <v/>
          </cell>
          <cell r="AK25" t="str">
            <v/>
          </cell>
          <cell r="AL25" t="str">
            <v/>
          </cell>
          <cell r="AM25" t="str">
            <v/>
          </cell>
          <cell r="AN25" t="str">
            <v/>
          </cell>
          <cell r="AO25" t="str">
            <v/>
          </cell>
          <cell r="AP25" t="str">
            <v/>
          </cell>
          <cell r="AQ25" t="str">
            <v/>
          </cell>
          <cell r="AR25" t="str">
            <v/>
          </cell>
          <cell r="AS25" t="str">
            <v/>
          </cell>
          <cell r="AT25" t="str">
            <v/>
          </cell>
          <cell r="AV25" t="str">
            <v/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  <cell r="AL26" t="str">
            <v/>
          </cell>
          <cell r="AM26" t="str">
            <v/>
          </cell>
          <cell r="AN26" t="str">
            <v/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 t="str">
            <v/>
          </cell>
          <cell r="AV26" t="str">
            <v/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  <cell r="AI27" t="str">
            <v/>
          </cell>
          <cell r="AJ27" t="str">
            <v/>
          </cell>
          <cell r="AK27" t="str">
            <v/>
          </cell>
          <cell r="AL27" t="str">
            <v/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  <cell r="AQ27" t="str">
            <v/>
          </cell>
          <cell r="AR27" t="str">
            <v/>
          </cell>
          <cell r="AS27" t="str">
            <v/>
          </cell>
          <cell r="AT27" t="str">
            <v/>
          </cell>
          <cell r="AV27" t="str">
            <v/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H28" t="str">
            <v/>
          </cell>
          <cell r="AI28" t="str">
            <v/>
          </cell>
          <cell r="AJ28" t="str">
            <v/>
          </cell>
          <cell r="AK28" t="str">
            <v/>
          </cell>
          <cell r="AL28" t="str">
            <v/>
          </cell>
          <cell r="AM28" t="str">
            <v/>
          </cell>
          <cell r="AN28" t="str">
            <v/>
          </cell>
          <cell r="AO28" t="str">
            <v/>
          </cell>
          <cell r="AP28" t="str">
            <v/>
          </cell>
          <cell r="AQ28" t="str">
            <v/>
          </cell>
          <cell r="AR28" t="str">
            <v/>
          </cell>
          <cell r="AS28" t="str">
            <v/>
          </cell>
          <cell r="AT28" t="str">
            <v/>
          </cell>
          <cell r="AV28" t="str">
            <v/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F29" t="str">
            <v/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/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 t="str">
            <v/>
          </cell>
          <cell r="AV29" t="str">
            <v/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L30" t="str">
            <v/>
          </cell>
          <cell r="AM30" t="str">
            <v/>
          </cell>
          <cell r="AN30" t="str">
            <v/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 t="str">
            <v/>
          </cell>
          <cell r="AV30" t="str">
            <v/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F31" t="str">
            <v/>
          </cell>
          <cell r="AG31" t="str">
            <v/>
          </cell>
          <cell r="AH31" t="str">
            <v/>
          </cell>
          <cell r="AI31" t="str">
            <v/>
          </cell>
          <cell r="AJ31" t="str">
            <v/>
          </cell>
          <cell r="AK31" t="str">
            <v/>
          </cell>
          <cell r="AL31" t="str">
            <v/>
          </cell>
          <cell r="AM31" t="str">
            <v/>
          </cell>
          <cell r="AN31" t="str">
            <v/>
          </cell>
          <cell r="AO31" t="str">
            <v/>
          </cell>
          <cell r="AP31" t="str">
            <v/>
          </cell>
          <cell r="AQ31" t="str">
            <v/>
          </cell>
          <cell r="AR31" t="str">
            <v/>
          </cell>
          <cell r="AS31" t="str">
            <v/>
          </cell>
          <cell r="AT31" t="str">
            <v/>
          </cell>
          <cell r="AV31" t="str">
            <v/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  <cell r="AF32" t="str">
            <v/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 t="str">
            <v/>
          </cell>
          <cell r="AM32" t="str">
            <v/>
          </cell>
          <cell r="AN32" t="str">
            <v/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 t="str">
            <v/>
          </cell>
          <cell r="AV32" t="str">
            <v/>
          </cell>
          <cell r="AW32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DH"/>
      <sheetName val="eiwit koolhydr vet"/>
      <sheetName val="vitamine"/>
      <sheetName val="mineraal"/>
      <sheetName val="energie"/>
      <sheetName val="klad energie"/>
      <sheetName val="Wikipedia adh"/>
      <sheetName val="klad"/>
    </sheetNames>
    <sheetDataSet>
      <sheetData sheetId="0">
        <row r="5">
          <cell r="K5">
            <v>9</v>
          </cell>
          <cell r="L5">
            <v>25</v>
          </cell>
        </row>
        <row r="6">
          <cell r="K6">
            <v>45</v>
          </cell>
          <cell r="L6">
            <v>70</v>
          </cell>
        </row>
        <row r="7">
          <cell r="K7">
            <v>20</v>
          </cell>
          <cell r="L7">
            <v>40</v>
          </cell>
        </row>
        <row r="8">
          <cell r="K8">
            <v>0</v>
          </cell>
          <cell r="L8">
            <v>10</v>
          </cell>
        </row>
        <row r="9">
          <cell r="K9">
            <v>0</v>
          </cell>
          <cell r="L9">
            <v>12</v>
          </cell>
        </row>
        <row r="10">
          <cell r="K10">
            <v>0</v>
          </cell>
          <cell r="L10">
            <v>1</v>
          </cell>
        </row>
        <row r="11">
          <cell r="K11">
            <v>1000</v>
          </cell>
          <cell r="L11">
            <v>2000</v>
          </cell>
        </row>
        <row r="12">
          <cell r="K12">
            <v>1.1</v>
          </cell>
          <cell r="L12">
            <v>11</v>
          </cell>
        </row>
        <row r="13">
          <cell r="K13">
            <v>1.5</v>
          </cell>
          <cell r="L13">
            <v>15</v>
          </cell>
        </row>
        <row r="14">
          <cell r="K14">
            <v>17</v>
          </cell>
          <cell r="L14">
            <v>34</v>
          </cell>
        </row>
        <row r="15">
          <cell r="K15">
            <v>5</v>
          </cell>
          <cell r="L15">
            <v>50</v>
          </cell>
        </row>
        <row r="16">
          <cell r="K16">
            <v>1.8</v>
          </cell>
          <cell r="L16">
            <v>9</v>
          </cell>
        </row>
        <row r="17">
          <cell r="K17">
            <v>4</v>
          </cell>
          <cell r="L17">
            <v>40</v>
          </cell>
        </row>
        <row r="18">
          <cell r="K18">
            <v>300</v>
          </cell>
          <cell r="L18">
            <v>750</v>
          </cell>
        </row>
        <row r="19">
          <cell r="K19">
            <v>2.8</v>
          </cell>
          <cell r="L19">
            <v>28</v>
          </cell>
        </row>
        <row r="20">
          <cell r="K20">
            <v>70</v>
          </cell>
          <cell r="L20">
            <v>700</v>
          </cell>
        </row>
        <row r="21">
          <cell r="K21">
            <v>5</v>
          </cell>
          <cell r="L21">
            <v>10</v>
          </cell>
        </row>
        <row r="22">
          <cell r="K22">
            <v>9.4</v>
          </cell>
          <cell r="L22">
            <v>94</v>
          </cell>
        </row>
        <row r="23">
          <cell r="K23">
            <v>1200</v>
          </cell>
          <cell r="L23">
            <v>2500</v>
          </cell>
        </row>
        <row r="24">
          <cell r="K24">
            <v>700</v>
          </cell>
          <cell r="L24">
            <v>1150</v>
          </cell>
        </row>
        <row r="25">
          <cell r="K25">
            <v>300</v>
          </cell>
          <cell r="L25">
            <v>350</v>
          </cell>
        </row>
        <row r="26">
          <cell r="K26">
            <v>50</v>
          </cell>
          <cell r="L26">
            <v>150</v>
          </cell>
        </row>
        <row r="27">
          <cell r="K27">
            <v>9</v>
          </cell>
          <cell r="L27">
            <v>9.9</v>
          </cell>
        </row>
        <row r="28">
          <cell r="K28">
            <v>10</v>
          </cell>
          <cell r="L28">
            <v>15</v>
          </cell>
        </row>
        <row r="29">
          <cell r="K29">
            <v>1</v>
          </cell>
          <cell r="L29">
            <v>1</v>
          </cell>
        </row>
        <row r="30">
          <cell r="K30">
            <v>1.8</v>
          </cell>
          <cell r="L30">
            <v>18</v>
          </cell>
        </row>
        <row r="31">
          <cell r="K31">
            <v>0</v>
          </cell>
          <cell r="L31">
            <v>2400</v>
          </cell>
        </row>
        <row r="32">
          <cell r="K32">
            <v>12.08</v>
          </cell>
          <cell r="L32">
            <v>12.08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53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7" sqref="A37"/>
    </sheetView>
  </sheetViews>
  <sheetFormatPr defaultColWidth="9.140625" defaultRowHeight="12.75"/>
  <cols>
    <col min="1" max="1" width="36.8515625" style="0" bestFit="1" customWidth="1"/>
    <col min="2" max="2" width="4.00390625" style="0" bestFit="1" customWidth="1"/>
    <col min="3" max="3" width="2.00390625" style="0" bestFit="1" customWidth="1"/>
    <col min="4" max="4" width="5.00390625" style="0" bestFit="1" customWidth="1"/>
    <col min="5" max="5" width="36.8515625" style="0" bestFit="1" customWidth="1"/>
    <col min="6" max="6" width="5.140625" style="10" bestFit="1" customWidth="1"/>
    <col min="7" max="7" width="7.140625" style="20" bestFit="1" customWidth="1"/>
    <col min="8" max="8" width="5.57421875" style="20" bestFit="1" customWidth="1"/>
    <col min="9" max="9" width="5.00390625" style="24" bestFit="1" customWidth="1"/>
    <col min="10" max="10" width="5.57421875" style="24" bestFit="1" customWidth="1"/>
    <col min="11" max="11" width="5.57421875" style="24" customWidth="1"/>
    <col min="12" max="12" width="5.57421875" style="24" bestFit="1" customWidth="1"/>
    <col min="13" max="13" width="5.7109375" style="24" bestFit="1" customWidth="1"/>
    <col min="14" max="14" width="5.57421875" style="24" bestFit="1" customWidth="1"/>
    <col min="15" max="15" width="4.8515625" style="24" bestFit="1" customWidth="1"/>
    <col min="16" max="16" width="3.7109375" style="24" bestFit="1" customWidth="1"/>
    <col min="17" max="17" width="6.57421875" style="24" bestFit="1" customWidth="1"/>
    <col min="18" max="18" width="5.7109375" style="24" bestFit="1" customWidth="1"/>
    <col min="19" max="19" width="8.140625" style="0" bestFit="1" customWidth="1"/>
    <col min="20" max="25" width="6.00390625" style="0" bestFit="1" customWidth="1"/>
    <col min="26" max="27" width="7.00390625" style="0" bestFit="1" customWidth="1"/>
    <col min="28" max="28" width="6.57421875" style="0" bestFit="1" customWidth="1"/>
    <col min="29" max="31" width="5.7109375" style="0" bestFit="1" customWidth="1"/>
    <col min="32" max="33" width="6.57421875" style="0" customWidth="1"/>
    <col min="34" max="34" width="6.57421875" style="0" bestFit="1" customWidth="1"/>
    <col min="35" max="36" width="5.7109375" style="0" bestFit="1" customWidth="1"/>
    <col min="37" max="38" width="5.57421875" style="0" customWidth="1"/>
    <col min="39" max="40" width="5.7109375" style="0" bestFit="1" customWidth="1"/>
    <col min="41" max="41" width="5.57421875" style="0" customWidth="1"/>
    <col min="42" max="42" width="5.00390625" style="0" bestFit="1" customWidth="1"/>
    <col min="43" max="43" width="5.57421875" style="0" bestFit="1" customWidth="1"/>
    <col min="44" max="44" width="5.7109375" style="0" bestFit="1" customWidth="1"/>
    <col min="45" max="45" width="8.140625" style="0" bestFit="1" customWidth="1"/>
    <col min="46" max="46" width="7.57421875" style="0" bestFit="1" customWidth="1"/>
    <col min="47" max="47" width="5.00390625" style="0" bestFit="1" customWidth="1"/>
  </cols>
  <sheetData>
    <row r="1" spans="1:47" s="1" customFormat="1" ht="12.75">
      <c r="A1" s="78" t="s">
        <v>5</v>
      </c>
      <c r="B1" s="78" t="s">
        <v>78</v>
      </c>
      <c r="C1" s="78"/>
      <c r="D1" s="78" t="s">
        <v>8</v>
      </c>
      <c r="E1" s="72" t="s">
        <v>9</v>
      </c>
      <c r="F1" s="74" t="s">
        <v>10</v>
      </c>
      <c r="G1" s="17" t="s">
        <v>11</v>
      </c>
      <c r="H1" s="17" t="s">
        <v>12</v>
      </c>
      <c r="I1" s="21" t="s">
        <v>13</v>
      </c>
      <c r="J1" s="21" t="s">
        <v>14</v>
      </c>
      <c r="K1" s="21" t="s">
        <v>15</v>
      </c>
      <c r="L1" s="21" t="s">
        <v>16</v>
      </c>
      <c r="M1" s="21" t="s">
        <v>17</v>
      </c>
      <c r="N1" s="21" t="s">
        <v>18</v>
      </c>
      <c r="O1" s="21" t="s">
        <v>19</v>
      </c>
      <c r="P1" s="21" t="s">
        <v>58</v>
      </c>
      <c r="Q1" s="21" t="s">
        <v>20</v>
      </c>
      <c r="R1" s="21" t="s">
        <v>21</v>
      </c>
      <c r="S1" s="4" t="s">
        <v>22</v>
      </c>
      <c r="T1" s="4" t="s">
        <v>23</v>
      </c>
      <c r="U1" s="4" t="s">
        <v>24</v>
      </c>
      <c r="V1" s="4" t="s">
        <v>25</v>
      </c>
      <c r="W1" s="4" t="s">
        <v>26</v>
      </c>
      <c r="X1" s="4" t="s">
        <v>27</v>
      </c>
      <c r="Y1" s="4" t="s">
        <v>28</v>
      </c>
      <c r="Z1" s="4" t="s">
        <v>29</v>
      </c>
      <c r="AA1" s="4" t="s">
        <v>30</v>
      </c>
      <c r="AB1" s="4" t="s">
        <v>31</v>
      </c>
      <c r="AC1" s="4" t="s">
        <v>32</v>
      </c>
      <c r="AD1" s="4" t="s">
        <v>33</v>
      </c>
      <c r="AE1" s="4" t="s">
        <v>34</v>
      </c>
      <c r="AF1" s="4" t="s">
        <v>35</v>
      </c>
      <c r="AG1" s="4" t="s">
        <v>36</v>
      </c>
      <c r="AH1" s="4" t="s">
        <v>37</v>
      </c>
      <c r="AI1" s="4" t="s">
        <v>38</v>
      </c>
      <c r="AJ1" s="4" t="s">
        <v>39</v>
      </c>
      <c r="AK1" s="4" t="s">
        <v>40</v>
      </c>
      <c r="AL1" s="4" t="s">
        <v>41</v>
      </c>
      <c r="AM1" s="4" t="s">
        <v>42</v>
      </c>
      <c r="AN1" s="4" t="s">
        <v>43</v>
      </c>
      <c r="AO1" s="4" t="s">
        <v>44</v>
      </c>
      <c r="AP1" s="4" t="s">
        <v>45</v>
      </c>
      <c r="AQ1" s="4" t="s">
        <v>46</v>
      </c>
      <c r="AR1" s="4" t="s">
        <v>47</v>
      </c>
      <c r="AS1" s="4" t="s">
        <v>48</v>
      </c>
      <c r="AT1" s="4" t="s">
        <v>49</v>
      </c>
      <c r="AU1" s="4" t="s">
        <v>50</v>
      </c>
    </row>
    <row r="2" spans="1:47" ht="12.75">
      <c r="A2" s="79"/>
      <c r="B2" s="79"/>
      <c r="C2" s="79"/>
      <c r="D2" s="79"/>
      <c r="E2" s="73"/>
      <c r="F2" s="75"/>
      <c r="G2" s="18" t="s">
        <v>51</v>
      </c>
      <c r="H2" s="18" t="s">
        <v>52</v>
      </c>
      <c r="I2" s="22" t="s">
        <v>52</v>
      </c>
      <c r="J2" s="22" t="s">
        <v>52</v>
      </c>
      <c r="K2" s="22" t="s">
        <v>52</v>
      </c>
      <c r="L2" s="22" t="s">
        <v>52</v>
      </c>
      <c r="M2" s="22" t="s">
        <v>52</v>
      </c>
      <c r="N2" s="22" t="s">
        <v>52</v>
      </c>
      <c r="O2" s="22" t="s">
        <v>52</v>
      </c>
      <c r="P2" s="22" t="s">
        <v>52</v>
      </c>
      <c r="Q2" s="22" t="s">
        <v>53</v>
      </c>
      <c r="R2" s="22" t="s">
        <v>52</v>
      </c>
      <c r="S2" s="5" t="s">
        <v>54</v>
      </c>
      <c r="T2" s="5" t="s">
        <v>53</v>
      </c>
      <c r="U2" s="5" t="s">
        <v>53</v>
      </c>
      <c r="V2" s="5" t="s">
        <v>53</v>
      </c>
      <c r="W2" s="5" t="s">
        <v>53</v>
      </c>
      <c r="X2" s="5" t="s">
        <v>53</v>
      </c>
      <c r="Y2" s="5" t="s">
        <v>54</v>
      </c>
      <c r="Z2" s="5" t="s">
        <v>54</v>
      </c>
      <c r="AA2" s="5" t="s">
        <v>54</v>
      </c>
      <c r="AB2" s="5" t="s">
        <v>53</v>
      </c>
      <c r="AC2" s="5" t="s">
        <v>54</v>
      </c>
      <c r="AD2" s="5" t="s">
        <v>53</v>
      </c>
      <c r="AE2" s="5" t="s">
        <v>54</v>
      </c>
      <c r="AF2" s="5" t="s">
        <v>53</v>
      </c>
      <c r="AG2" s="5" t="s">
        <v>53</v>
      </c>
      <c r="AH2" s="5" t="s">
        <v>53</v>
      </c>
      <c r="AI2" s="5" t="s">
        <v>53</v>
      </c>
      <c r="AJ2" s="5" t="s">
        <v>53</v>
      </c>
      <c r="AK2" s="5" t="s">
        <v>54</v>
      </c>
      <c r="AL2" s="5" t="s">
        <v>54</v>
      </c>
      <c r="AM2" s="5" t="s">
        <v>53</v>
      </c>
      <c r="AN2" s="5" t="s">
        <v>53</v>
      </c>
      <c r="AO2" s="5" t="s">
        <v>54</v>
      </c>
      <c r="AP2" s="5" t="s">
        <v>53</v>
      </c>
      <c r="AQ2" s="5" t="s">
        <v>54</v>
      </c>
      <c r="AR2" s="5" t="s">
        <v>53</v>
      </c>
      <c r="AS2" s="5" t="s">
        <v>53</v>
      </c>
      <c r="AT2" s="5" t="s">
        <v>53</v>
      </c>
      <c r="AU2" s="5" t="s">
        <v>53</v>
      </c>
    </row>
    <row r="3" spans="1:47" s="20" customFormat="1" ht="12.75">
      <c r="A3" s="71" t="s">
        <v>79</v>
      </c>
      <c r="B3" s="6"/>
      <c r="C3" s="6"/>
      <c r="D3" s="6"/>
      <c r="E3" s="7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7">
        <v>7</v>
      </c>
      <c r="L3" s="7">
        <v>8</v>
      </c>
      <c r="M3" s="7">
        <v>9</v>
      </c>
      <c r="N3" s="7">
        <v>10</v>
      </c>
      <c r="O3" s="7">
        <v>11</v>
      </c>
      <c r="P3" s="7">
        <v>12</v>
      </c>
      <c r="Q3" s="7">
        <v>13</v>
      </c>
      <c r="R3" s="7">
        <v>14</v>
      </c>
      <c r="S3" s="7">
        <v>15</v>
      </c>
      <c r="T3" s="7">
        <v>16</v>
      </c>
      <c r="U3" s="7">
        <v>17</v>
      </c>
      <c r="V3" s="7">
        <v>18</v>
      </c>
      <c r="W3" s="7">
        <v>19</v>
      </c>
      <c r="X3" s="7">
        <v>20</v>
      </c>
      <c r="Y3" s="7">
        <v>21</v>
      </c>
      <c r="Z3" s="7">
        <v>22</v>
      </c>
      <c r="AA3" s="7">
        <v>23</v>
      </c>
      <c r="AB3" s="7">
        <v>24</v>
      </c>
      <c r="AC3" s="7">
        <v>25</v>
      </c>
      <c r="AD3" s="7">
        <v>26</v>
      </c>
      <c r="AE3" s="7">
        <v>27</v>
      </c>
      <c r="AF3" s="7">
        <v>28</v>
      </c>
      <c r="AG3" s="7">
        <v>29</v>
      </c>
      <c r="AH3" s="7">
        <v>30</v>
      </c>
      <c r="AI3" s="7">
        <v>31</v>
      </c>
      <c r="AJ3" s="7">
        <v>32</v>
      </c>
      <c r="AK3" s="7">
        <v>33</v>
      </c>
      <c r="AL3" s="7">
        <v>34</v>
      </c>
      <c r="AM3" s="7">
        <v>35</v>
      </c>
      <c r="AN3" s="7">
        <v>36</v>
      </c>
      <c r="AO3" s="7">
        <v>37</v>
      </c>
      <c r="AP3" s="7">
        <v>38</v>
      </c>
      <c r="AQ3" s="7">
        <v>39</v>
      </c>
      <c r="AR3" s="7">
        <v>40</v>
      </c>
      <c r="AS3" s="7">
        <v>41</v>
      </c>
      <c r="AT3" s="7">
        <v>42</v>
      </c>
      <c r="AU3" s="7">
        <v>43</v>
      </c>
    </row>
    <row r="4" spans="1:47" ht="12.75">
      <c r="A4" s="70" t="s">
        <v>0</v>
      </c>
      <c r="B4" s="2">
        <v>225</v>
      </c>
      <c r="C4" s="2" t="s">
        <v>4</v>
      </c>
      <c r="D4" s="8">
        <f>IF(B4="","",B4/100)</f>
        <v>2.25</v>
      </c>
      <c r="E4" s="9" t="str">
        <f>IF(ISNA(VLOOKUP($A4,'[1]producten'!$B:$AR,E$3,FALSE)),"",VLOOKUP($A4,'[1]producten'!$B:$AR,E$3,FALSE))</f>
        <v>sinaasappelsap</v>
      </c>
      <c r="F4" s="32" t="str">
        <f>IF(ISNA(VLOOKUP($A4,'[1]producten'!$B:$AR,F$3,FALSE)),"",VLOOKUP($A4,'[1]producten'!$B:$AR,F$3,FALSE))</f>
        <v>BJ</v>
      </c>
      <c r="G4" s="19">
        <f>IF(ISNA(VLOOKUP($A4,'[1]producten'!$B:$AR,G$3,FALSE)),"",VLOOKUP($A4,'[1]producten'!$B:$AR,G$3,FALSE)*$D4)</f>
        <v>423</v>
      </c>
      <c r="H4" s="19">
        <f>IF(ISNA(VLOOKUP($A4,'[1]producten'!$B:$AR,H$3,FALSE)),"",VLOOKUP($A4,'[1]producten'!$B:$AR,H$3,FALSE)*$D4)</f>
        <v>198.67499999999998</v>
      </c>
      <c r="I4" s="23">
        <f>IF(ISNA(VLOOKUP($A4,'[1]producten'!$B:$AR,I$3,FALSE)),"",VLOOKUP($A4,'[1]producten'!$B:$AR,I$3,FALSE)*$D4)</f>
        <v>1.575</v>
      </c>
      <c r="J4" s="23">
        <f>IF(ISNA(VLOOKUP($A4,'[1]producten'!$B:$AR,J$3,FALSE)),"",VLOOKUP($A4,'[1]producten'!$B:$AR,J$3,FALSE)*$D4)</f>
        <v>22.5</v>
      </c>
      <c r="K4" s="23">
        <f>IF(ISNA(VLOOKUP($A4,'[1]producten'!$B:$AR,K$3,FALSE)),"",VLOOKUP($A4,'[1]producten'!$B:$AR,K$3,FALSE)*$D4)</f>
        <v>18.900000000000002</v>
      </c>
      <c r="L4" s="23">
        <f>IF(ISNA(VLOOKUP($A4,'[1]producten'!$B:$AR,L$3,FALSE)),"",VLOOKUP($A4,'[1]producten'!$B:$AR,L$3,FALSE)*$D4)</f>
        <v>0.45</v>
      </c>
      <c r="M4" s="23">
        <f>IF(ISNA(VLOOKUP($A4,'[1]producten'!$B:$AR,M$3,FALSE)),"",VLOOKUP($A4,'[1]producten'!$B:$AR,M$3,FALSE)*$D4)</f>
        <v>0.045</v>
      </c>
      <c r="N4" s="23">
        <f>IF(ISNA(VLOOKUP($A4,'[1]producten'!$B:$AR,N$3,FALSE)),"",VLOOKUP($A4,'[1]producten'!$B:$AR,N$3,FALSE)*$D4)</f>
        <v>0.09</v>
      </c>
      <c r="O4" s="23">
        <f>IF(ISNA(VLOOKUP($A4,'[1]producten'!$B:$AR,O$3,FALSE)),"",VLOOKUP($A4,'[1]producten'!$B:$AR,O$3,FALSE)*$D4)</f>
        <v>0.09</v>
      </c>
      <c r="P4" s="23">
        <f>IF(ISNA(VLOOKUP($A4,'[1]producten'!$B:$AR,P$3,FALSE)),"",VLOOKUP($A4,'[1]producten'!$B:$AR,P$3,FALSE)*$D4)</f>
        <v>0</v>
      </c>
      <c r="Q4" s="23">
        <f>IF(ISNA(VLOOKUP($A4,'[1]producten'!$B:$AR,Q$3,FALSE)),"",VLOOKUP($A4,'[1]producten'!$B:$AR,Q$3,FALSE)*$D4)</f>
        <v>0</v>
      </c>
      <c r="R4" s="23">
        <f>IF(ISNA(VLOOKUP($A4,'[1]producten'!$B:$AR,R$3,FALSE)),"",VLOOKUP($A4,'[1]producten'!$B:$AR,R$3,FALSE)*$D4)</f>
        <v>0.45</v>
      </c>
      <c r="S4" s="16">
        <f>IF(ISNA(VLOOKUP($A4,'[1]producten'!$B:$AR,S$3,FALSE)),"",VLOOKUP($A4,'[1]producten'!$B:$AR,S$3,FALSE)*$D4)</f>
        <v>22.5</v>
      </c>
      <c r="T4" s="16">
        <f>IF(ISNA(VLOOKUP($A4,'[1]producten'!$B:$AR,T$3,FALSE)),"",VLOOKUP($A4,'[1]producten'!$B:$AR,T$3,FALSE)*$D4)</f>
        <v>0.20249999999999999</v>
      </c>
      <c r="U4" s="16">
        <f>IF(ISNA(VLOOKUP($A4,'[1]producten'!$B:$AR,U$3,FALSE)),"",VLOOKUP($A4,'[1]producten'!$B:$AR,U$3,FALSE)*$D4)</f>
        <v>0.0675</v>
      </c>
      <c r="V4" s="16">
        <f>IF(ISNA(VLOOKUP($A4,'[1]producten'!$B:$AR,V$3,FALSE)),"",VLOOKUP($A4,'[1]producten'!$B:$AR,V$3,FALSE)*$D4)</f>
        <v>0.9</v>
      </c>
      <c r="W4" s="16">
        <f>IF(ISNA(VLOOKUP($A4,'[1]producten'!$B:$AR,W$3,FALSE)),"",VLOOKUP($A4,'[1]producten'!$B:$AR,W$3,FALSE)*$D4)</f>
        <v>0.4275</v>
      </c>
      <c r="X4" s="16">
        <f>IF(ISNA(VLOOKUP($A4,'[1]producten'!$B:$AR,X$3,FALSE)),"",VLOOKUP($A4,'[1]producten'!$B:$AR,X$3,FALSE)*$D4)</f>
        <v>0.09</v>
      </c>
      <c r="Y4" s="16">
        <f>IF(ISNA(VLOOKUP($A4,'[1]producten'!$B:$AR,Y$3,FALSE)),"",VLOOKUP($A4,'[1]producten'!$B:$AR,Y$3,FALSE)*$D4)</f>
        <v>0</v>
      </c>
      <c r="Z4" s="16">
        <f>IF(ISNA(VLOOKUP($A4,'[1]producten'!$B:$AR,Z$3,FALSE)),"",VLOOKUP($A4,'[1]producten'!$B:$AR,Z$3,FALSE)*$D4)</f>
        <v>67.5</v>
      </c>
      <c r="AA4" s="16">
        <f>IF(ISNA(VLOOKUP($A4,'[1]producten'!$B:$AR,AA$3,FALSE)),"",VLOOKUP($A4,'[1]producten'!$B:$AR,AA$3,FALSE)*$D4)</f>
        <v>0</v>
      </c>
      <c r="AB4" s="16">
        <f>IF(ISNA(VLOOKUP($A4,'[1]producten'!$B:$AR,AB$3,FALSE)),"",VLOOKUP($A4,'[1]producten'!$B:$AR,AB$3,FALSE)*$D4)</f>
        <v>101.25</v>
      </c>
      <c r="AC4" s="16">
        <f>IF(ISNA(VLOOKUP($A4,'[1]producten'!$B:$AR,AC$3,FALSE)),"",VLOOKUP($A4,'[1]producten'!$B:$AR,AC$3,FALSE)*$D4)</f>
        <v>0</v>
      </c>
      <c r="AD4" s="16">
        <f>IF(ISNA(VLOOKUP($A4,'[1]producten'!$B:$AR,AD$3,FALSE)),"",VLOOKUP($A4,'[1]producten'!$B:$AR,AD$3,FALSE)*$D4)</f>
        <v>0.09</v>
      </c>
      <c r="AE4" s="16">
        <f>IF(ISNA(VLOOKUP($A4,'[1]producten'!$B:$AR,AE$3,FALSE)),"",VLOOKUP($A4,'[1]producten'!$B:$AR,AE$3,FALSE)*$D4)</f>
        <v>0.225</v>
      </c>
      <c r="AF4" s="16">
        <f>IF(ISNA(VLOOKUP($A4,'[1]producten'!$B:$AR,AF$3,FALSE)),"",VLOOKUP($A4,'[1]producten'!$B:$AR,AF$3,FALSE)*$D4)</f>
        <v>24.75</v>
      </c>
      <c r="AG4" s="16">
        <f>IF(ISNA(VLOOKUP($A4,'[1]producten'!$B:$AR,AG$3,FALSE)),"",VLOOKUP($A4,'[1]producten'!$B:$AR,AG$3,FALSE)*$D4)</f>
        <v>38.25</v>
      </c>
      <c r="AH4" s="16">
        <f>IF(ISNA(VLOOKUP($A4,'[1]producten'!$B:$AR,AH$3,FALSE)),"",VLOOKUP($A4,'[1]producten'!$B:$AR,AH$3,FALSE)*$D4)</f>
        <v>24.75</v>
      </c>
      <c r="AI4" s="16">
        <f>IF(ISNA(VLOOKUP($A4,'[1]producten'!$B:$AR,AI$3,FALSE)),"",VLOOKUP($A4,'[1]producten'!$B:$AR,AI$3,FALSE)*$D4)</f>
        <v>0.09</v>
      </c>
      <c r="AJ4" s="16">
        <f>IF(ISNA(VLOOKUP($A4,'[1]producten'!$B:$AR,AJ$3,FALSE)),"",VLOOKUP($A4,'[1]producten'!$B:$AR,AJ$3,FALSE)*$D4)</f>
        <v>0</v>
      </c>
      <c r="AK4" s="16">
        <f>IF(ISNA(VLOOKUP($A4,'[1]producten'!$B:$AR,AK$3,FALSE)),"",VLOOKUP($A4,'[1]producten'!$B:$AR,AK$3,FALSE)*$D4)</f>
        <v>0</v>
      </c>
      <c r="AL4" s="16">
        <f>IF(ISNA(VLOOKUP($A4,'[1]producten'!$B:$AR,AL$3,FALSE)),"",VLOOKUP($A4,'[1]producten'!$B:$AR,AL$3,FALSE)*$D4)</f>
        <v>0</v>
      </c>
      <c r="AM4" s="16">
        <f>IF(ISNA(VLOOKUP($A4,'[1]producten'!$B:$AR,AM$3,FALSE)),"",VLOOKUP($A4,'[1]producten'!$B:$AR,AM$3,FALSE)*$D4)</f>
        <v>0.45</v>
      </c>
      <c r="AN4" s="16">
        <f>IF(ISNA(VLOOKUP($A4,'[1]producten'!$B:$AR,AN$3,FALSE)),"",VLOOKUP($A4,'[1]producten'!$B:$AR,AN$3,FALSE)*$D4)</f>
        <v>0.0225</v>
      </c>
      <c r="AO4" s="16">
        <f>IF(ISNA(VLOOKUP($A4,'[1]producten'!$B:$AR,AO$3,FALSE)),"",VLOOKUP($A4,'[1]producten'!$B:$AR,AO$3,FALSE)*$D4)</f>
        <v>0</v>
      </c>
      <c r="AP4" s="16">
        <f>IF(ISNA(VLOOKUP($A4,'[1]producten'!$B:$AR,AP$3,FALSE)),"",VLOOKUP($A4,'[1]producten'!$B:$AR,AP$3,FALSE)*$D4)</f>
        <v>0</v>
      </c>
      <c r="AQ4" s="16">
        <f>IF(ISNA(VLOOKUP($A4,'[1]producten'!$B:$AR,AQ$3,FALSE)),"",VLOOKUP($A4,'[1]producten'!$B:$AR,AQ$3,FALSE)*$D4)</f>
        <v>0.225</v>
      </c>
      <c r="AR4" s="16">
        <f>IF(ISNA(VLOOKUP($A4,'[1]producten'!$B:$AR,AR$3,FALSE)),"",VLOOKUP($A4,'[1]producten'!$B:$AR,AR$3,FALSE)*$D4)</f>
        <v>0.1125</v>
      </c>
      <c r="AS4" s="16">
        <f>IF(ISNA(VLOOKUP($A4,'[1]producten'!$B:$AR,AS$3,FALSE)),"",VLOOKUP($A4,'[1]producten'!$B:$AR,AS$3,FALSE)*$D4)</f>
        <v>450</v>
      </c>
      <c r="AT4" s="16">
        <f>IF(ISNA(VLOOKUP($A4,'[1]producten'!$B:$AR,AT$3,FALSE)),"",VLOOKUP($A4,'[1]producten'!$B:$AR,AT$3,FALSE)*$D4)</f>
        <v>2.25</v>
      </c>
      <c r="AU4" s="16">
        <f>IF(ISNA(VLOOKUP($A4,'[1]producten'!$B:$AR,AU$3,FALSE)),"",VLOOKUP($A4,'[1]producten'!$B:$AR,AU$3,FALSE)*$D4)</f>
        <v>0</v>
      </c>
    </row>
    <row r="5" spans="1:47" ht="12.75">
      <c r="A5" s="2" t="s">
        <v>57</v>
      </c>
      <c r="B5" s="2">
        <v>128</v>
      </c>
      <c r="C5" s="2" t="s">
        <v>4</v>
      </c>
      <c r="D5" s="8">
        <f aca="true" t="shared" si="0" ref="D5:D17">IF(B5="","",B5/100)</f>
        <v>1.28</v>
      </c>
      <c r="E5" s="9" t="str">
        <f>IF(ISNA(VLOOKUP($A5,'[1]producten'!$B:$AR,E$3,FALSE)),"",VLOOKUP($A5,'[1]producten'!$B:$AR,E$3,FALSE))</f>
        <v>brood wit water</v>
      </c>
      <c r="F5" s="32" t="str">
        <f>IF(ISNA(VLOOKUP($A5,'[1]producten'!$B:$AR,F$3,FALSE)),"",VLOOKUP($A5,'[1]producten'!$B:$AR,F$3,FALSE))</f>
        <v>BJ</v>
      </c>
      <c r="G5" s="19">
        <f>IF(ISNA(VLOOKUP($A5,'[1]producten'!$B:$AR,G$3,FALSE)),"",VLOOKUP($A5,'[1]producten'!$B:$AR,G$3,FALSE)*$D5)</f>
        <v>1244.16</v>
      </c>
      <c r="H5" s="19">
        <f>IF(ISNA(VLOOKUP($A5,'[1]producten'!$B:$AR,H$3,FALSE)),"",VLOOKUP($A5,'[1]producten'!$B:$AR,H$3,FALSE)*$D5)</f>
        <v>51.2</v>
      </c>
      <c r="I5" s="23">
        <f>IF(ISNA(VLOOKUP($A5,'[1]producten'!$B:$AR,I$3,FALSE)),"",VLOOKUP($A5,'[1]producten'!$B:$AR,I$3,FALSE)*$D5)</f>
        <v>10.624</v>
      </c>
      <c r="J5" s="23">
        <f>IF(ISNA(VLOOKUP($A5,'[1]producten'!$B:$AR,J$3,FALSE)),"",VLOOKUP($A5,'[1]producten'!$B:$AR,J$3,FALSE)*$D5)</f>
        <v>56.96</v>
      </c>
      <c r="K5" s="23">
        <f>IF(ISNA(VLOOKUP($A5,'[1]producten'!$B:$AR,K$3,FALSE)),"",VLOOKUP($A5,'[1]producten'!$B:$AR,K$3,FALSE)*$D5)</f>
        <v>3.84</v>
      </c>
      <c r="L5" s="23">
        <f>IF(ISNA(VLOOKUP($A5,'[1]producten'!$B:$AR,L$3,FALSE)),"",VLOOKUP($A5,'[1]producten'!$B:$AR,L$3,FALSE)*$D5)</f>
        <v>2.56</v>
      </c>
      <c r="M5" s="23">
        <f>IF(ISNA(VLOOKUP($A5,'[1]producten'!$B:$AR,M$3,FALSE)),"",VLOOKUP($A5,'[1]producten'!$B:$AR,M$3,FALSE)*$D5)</f>
        <v>0.64</v>
      </c>
      <c r="N5" s="23">
        <f>IF(ISNA(VLOOKUP($A5,'[1]producten'!$B:$AR,N$3,FALSE)),"",VLOOKUP($A5,'[1]producten'!$B:$AR,N$3,FALSE)*$D5)</f>
        <v>0.8959999999999999</v>
      </c>
      <c r="O5" s="23">
        <f>IF(ISNA(VLOOKUP($A5,'[1]producten'!$B:$AR,O$3,FALSE)),"",VLOOKUP($A5,'[1]producten'!$B:$AR,O$3,FALSE)*$D5)</f>
        <v>1.92</v>
      </c>
      <c r="P5" s="23">
        <f>IF(ISNA(VLOOKUP($A5,'[1]producten'!$B:$AR,P$3,FALSE)),"",VLOOKUP($A5,'[1]producten'!$B:$AR,P$3,FALSE)*$D5)</f>
        <v>0</v>
      </c>
      <c r="Q5" s="23">
        <f>IF(ISNA(VLOOKUP($A5,'[1]producten'!$B:$AR,Q$3,FALSE)),"",VLOOKUP($A5,'[1]producten'!$B:$AR,Q$3,FALSE)*$D5)</f>
        <v>1.28</v>
      </c>
      <c r="R5" s="23">
        <f>IF(ISNA(VLOOKUP($A5,'[1]producten'!$B:$AR,R$3,FALSE)),"",VLOOKUP($A5,'[1]producten'!$B:$AR,R$3,FALSE)*$D5)</f>
        <v>3.2</v>
      </c>
      <c r="S5" s="16">
        <f>IF(ISNA(VLOOKUP($A5,'[1]producten'!$B:$AR,S$3,FALSE)),"",VLOOKUP($A5,'[1]producten'!$B:$AR,S$3,FALSE)*$D5)</f>
        <v>0</v>
      </c>
      <c r="T5" s="16">
        <f>IF(ISNA(VLOOKUP($A5,'[1]producten'!$B:$AR,T$3,FALSE)),"",VLOOKUP($A5,'[1]producten'!$B:$AR,T$3,FALSE)*$D5)</f>
        <v>0.2688</v>
      </c>
      <c r="U5" s="16">
        <f>IF(ISNA(VLOOKUP($A5,'[1]producten'!$B:$AR,U$3,FALSE)),"",VLOOKUP($A5,'[1]producten'!$B:$AR,U$3,FALSE)*$D5)</f>
        <v>0.1408</v>
      </c>
      <c r="V5" s="16">
        <f>IF(ISNA(VLOOKUP($A5,'[1]producten'!$B:$AR,V$3,FALSE)),"",VLOOKUP($A5,'[1]producten'!$B:$AR,V$3,FALSE)*$D5)</f>
        <v>3.84</v>
      </c>
      <c r="W5" s="16">
        <f>IF(ISNA(VLOOKUP($A5,'[1]producten'!$B:$AR,W$3,FALSE)),"",VLOOKUP($A5,'[1]producten'!$B:$AR,W$3,FALSE)*$D5)</f>
        <v>0.32</v>
      </c>
      <c r="X5" s="16">
        <f>IF(ISNA(VLOOKUP($A5,'[1]producten'!$B:$AR,X$3,FALSE)),"",VLOOKUP($A5,'[1]producten'!$B:$AR,X$3,FALSE)*$D5)</f>
        <v>0.3072</v>
      </c>
      <c r="Y5" s="16">
        <f>IF(ISNA(VLOOKUP($A5,'[1]producten'!$B:$AR,Y$3,FALSE)),"",VLOOKUP($A5,'[1]producten'!$B:$AR,Y$3,FALSE)*$D5)</f>
        <v>0</v>
      </c>
      <c r="Z5" s="16">
        <f>IF(ISNA(VLOOKUP($A5,'[1]producten'!$B:$AR,Z$3,FALSE)),"",VLOOKUP($A5,'[1]producten'!$B:$AR,Z$3,FALSE)*$D5)</f>
        <v>102.4</v>
      </c>
      <c r="AA5" s="16">
        <f>IF(ISNA(VLOOKUP($A5,'[1]producten'!$B:$AR,AA$3,FALSE)),"",VLOOKUP($A5,'[1]producten'!$B:$AR,AA$3,FALSE)*$D5)</f>
        <v>0.0256</v>
      </c>
      <c r="AB5" s="16">
        <f>IF(ISNA(VLOOKUP($A5,'[1]producten'!$B:$AR,AB$3,FALSE)),"",VLOOKUP($A5,'[1]producten'!$B:$AR,AB$3,FALSE)*$D5)</f>
        <v>0</v>
      </c>
      <c r="AC5" s="16">
        <f>IF(ISNA(VLOOKUP($A5,'[1]producten'!$B:$AR,AC$3,FALSE)),"",VLOOKUP($A5,'[1]producten'!$B:$AR,AC$3,FALSE)*$D5)</f>
        <v>0</v>
      </c>
      <c r="AD5" s="16">
        <f>IF(ISNA(VLOOKUP($A5,'[1]producten'!$B:$AR,AD$3,FALSE)),"",VLOOKUP($A5,'[1]producten'!$B:$AR,AD$3,FALSE)*$D5)</f>
        <v>0.256</v>
      </c>
      <c r="AE5" s="16">
        <f>IF(ISNA(VLOOKUP($A5,'[1]producten'!$B:$AR,AE$3,FALSE)),"",VLOOKUP($A5,'[1]producten'!$B:$AR,AE$3,FALSE)*$D5)</f>
        <v>3.84</v>
      </c>
      <c r="AF5" s="16">
        <f>IF(ISNA(VLOOKUP($A5,'[1]producten'!$B:$AR,AF$3,FALSE)),"",VLOOKUP($A5,'[1]producten'!$B:$AR,AF$3,FALSE)*$D5)</f>
        <v>115.2</v>
      </c>
      <c r="AG5" s="16">
        <f>IF(ISNA(VLOOKUP($A5,'[1]producten'!$B:$AR,AG$3,FALSE)),"",VLOOKUP($A5,'[1]producten'!$B:$AR,AG$3,FALSE)*$D5)</f>
        <v>179.20000000000002</v>
      </c>
      <c r="AH5" s="16">
        <f>IF(ISNA(VLOOKUP($A5,'[1]producten'!$B:$AR,AH$3,FALSE)),"",VLOOKUP($A5,'[1]producten'!$B:$AR,AH$3,FALSE)*$D5)</f>
        <v>25.6</v>
      </c>
      <c r="AI5" s="16">
        <f>IF(ISNA(VLOOKUP($A5,'[1]producten'!$B:$AR,AI$3,FALSE)),"",VLOOKUP($A5,'[1]producten'!$B:$AR,AI$3,FALSE)*$D5)</f>
        <v>0.128</v>
      </c>
      <c r="AJ5" s="16">
        <f>IF(ISNA(VLOOKUP($A5,'[1]producten'!$B:$AR,AJ$3,FALSE)),"",VLOOKUP($A5,'[1]producten'!$B:$AR,AJ$3,FALSE)*$D5)</f>
        <v>0</v>
      </c>
      <c r="AK5" s="16">
        <f>IF(ISNA(VLOOKUP($A5,'[1]producten'!$B:$AR,AK$3,FALSE)),"",VLOOKUP($A5,'[1]producten'!$B:$AR,AK$3,FALSE)*$D5)</f>
        <v>0</v>
      </c>
      <c r="AL5" s="16">
        <f>IF(ISNA(VLOOKUP($A5,'[1]producten'!$B:$AR,AL$3,FALSE)),"",VLOOKUP($A5,'[1]producten'!$B:$AR,AL$3,FALSE)*$D5)</f>
        <v>0</v>
      </c>
      <c r="AM5" s="16">
        <f>IF(ISNA(VLOOKUP($A5,'[1]producten'!$B:$AR,AM$3,FALSE)),"",VLOOKUP($A5,'[1]producten'!$B:$AR,AM$3,FALSE)*$D5)</f>
        <v>1.28</v>
      </c>
      <c r="AN5" s="16">
        <f>IF(ISNA(VLOOKUP($A5,'[1]producten'!$B:$AR,AN$3,FALSE)),"",VLOOKUP($A5,'[1]producten'!$B:$AR,AN$3,FALSE)*$D5)</f>
        <v>0.384</v>
      </c>
      <c r="AO5" s="16">
        <f>IF(ISNA(VLOOKUP($A5,'[1]producten'!$B:$AR,AO$3,FALSE)),"",VLOOKUP($A5,'[1]producten'!$B:$AR,AO$3,FALSE)*$D5)</f>
        <v>0</v>
      </c>
      <c r="AP5" s="16">
        <f>IF(ISNA(VLOOKUP($A5,'[1]producten'!$B:$AR,AP$3,FALSE)),"",VLOOKUP($A5,'[1]producten'!$B:$AR,AP$3,FALSE)*$D5)</f>
        <v>0</v>
      </c>
      <c r="AQ5" s="16">
        <f>IF(ISNA(VLOOKUP($A5,'[1]producten'!$B:$AR,AQ$3,FALSE)),"",VLOOKUP($A5,'[1]producten'!$B:$AR,AQ$3,FALSE)*$D5)</f>
        <v>0.32</v>
      </c>
      <c r="AR5" s="16">
        <f>IF(ISNA(VLOOKUP($A5,'[1]producten'!$B:$AR,AR$3,FALSE)),"",VLOOKUP($A5,'[1]producten'!$B:$AR,AR$3,FALSE)*$D5)</f>
        <v>0.6272</v>
      </c>
      <c r="AS5" s="16">
        <f>IF(ISNA(VLOOKUP($A5,'[1]producten'!$B:$AR,AS$3,FALSE)),"",VLOOKUP($A5,'[1]producten'!$B:$AR,AS$3,FALSE)*$D5)</f>
        <v>256</v>
      </c>
      <c r="AT5" s="16">
        <f>IF(ISNA(VLOOKUP($A5,'[1]producten'!$B:$AR,AT$3,FALSE)),"",VLOOKUP($A5,'[1]producten'!$B:$AR,AT$3,FALSE)*$D5)</f>
        <v>307.2</v>
      </c>
      <c r="AU5" s="16">
        <f>IF(ISNA(VLOOKUP($A5,'[1]producten'!$B:$AR,AU$3,FALSE)),"",VLOOKUP($A5,'[1]producten'!$B:$AR,AU$3,FALSE)*$D5)</f>
        <v>0</v>
      </c>
    </row>
    <row r="6" spans="1:47" ht="12.75">
      <c r="A6" s="2" t="s">
        <v>56</v>
      </c>
      <c r="B6" s="2">
        <v>30</v>
      </c>
      <c r="C6" s="2" t="s">
        <v>4</v>
      </c>
      <c r="D6" s="8">
        <f t="shared" si="0"/>
        <v>0.3</v>
      </c>
      <c r="E6" s="9" t="str">
        <f>IF(ISNA(VLOOKUP($A6,'[1]producten'!$B:$AR,E$3,FALSE)),"",VLOOKUP($A6,'[1]producten'!$B:$AR,E$3,FALSE))</f>
        <v>kaas Gouda 48+</v>
      </c>
      <c r="F6" s="32" t="str">
        <f>IF(ISNA(VLOOKUP($A6,'[1]producten'!$B:$AR,F$3,FALSE)),"",VLOOKUP($A6,'[1]producten'!$B:$AR,F$3,FALSE))</f>
        <v>BJ</v>
      </c>
      <c r="G6" s="19">
        <f>IF(ISNA(VLOOKUP($A6,'[1]producten'!$B:$AR,G$3,FALSE)),"",VLOOKUP($A6,'[1]producten'!$B:$AR,G$3,FALSE)*$D6)</f>
        <v>465</v>
      </c>
      <c r="H6" s="19">
        <f>IF(ISNA(VLOOKUP($A6,'[1]producten'!$B:$AR,H$3,FALSE)),"",VLOOKUP($A6,'[1]producten'!$B:$AR,H$3,FALSE)*$D6)</f>
        <v>12.6</v>
      </c>
      <c r="I6" s="23">
        <f>IF(ISNA(VLOOKUP($A6,'[1]producten'!$B:$AR,I$3,FALSE)),"",VLOOKUP($A6,'[1]producten'!$B:$AR,I$3,FALSE)*$D6)</f>
        <v>7.35</v>
      </c>
      <c r="J6" s="23">
        <f>IF(ISNA(VLOOKUP($A6,'[1]producten'!$B:$AR,J$3,FALSE)),"",VLOOKUP($A6,'[1]producten'!$B:$AR,J$3,FALSE)*$D6)</f>
        <v>0.666</v>
      </c>
      <c r="K6" s="23">
        <f>IF(ISNA(VLOOKUP($A6,'[1]producten'!$B:$AR,K$3,FALSE)),"",VLOOKUP($A6,'[1]producten'!$B:$AR,K$3,FALSE)*$D6)</f>
        <v>0.666</v>
      </c>
      <c r="L6" s="23">
        <f>IF(ISNA(VLOOKUP($A6,'[1]producten'!$B:$AR,L$3,FALSE)),"",VLOOKUP($A6,'[1]producten'!$B:$AR,L$3,FALSE)*$D6)</f>
        <v>8.7</v>
      </c>
      <c r="M6" s="23">
        <f>IF(ISNA(VLOOKUP($A6,'[1]producten'!$B:$AR,M$3,FALSE)),"",VLOOKUP($A6,'[1]producten'!$B:$AR,M$3,FALSE)*$D6)</f>
        <v>5.7</v>
      </c>
      <c r="N6" s="23">
        <f>IF(ISNA(VLOOKUP($A6,'[1]producten'!$B:$AR,N$3,FALSE)),"",VLOOKUP($A6,'[1]producten'!$B:$AR,N$3,FALSE)*$D6)</f>
        <v>2.4</v>
      </c>
      <c r="O6" s="23">
        <f>IF(ISNA(VLOOKUP($A6,'[1]producten'!$B:$AR,O$3,FALSE)),"",VLOOKUP($A6,'[1]producten'!$B:$AR,O$3,FALSE)*$D6)</f>
        <v>0.24</v>
      </c>
      <c r="P6" s="23">
        <f>IF(ISNA(VLOOKUP($A6,'[1]producten'!$B:$AR,P$3,FALSE)),"",VLOOKUP($A6,'[1]producten'!$B:$AR,P$3,FALSE)*$D6)</f>
        <v>0</v>
      </c>
      <c r="Q6" s="23">
        <f>IF(ISNA(VLOOKUP($A6,'[1]producten'!$B:$AR,Q$3,FALSE)),"",VLOOKUP($A6,'[1]producten'!$B:$AR,Q$3,FALSE)*$D6)</f>
        <v>33</v>
      </c>
      <c r="R6" s="23">
        <f>IF(ISNA(VLOOKUP($A6,'[1]producten'!$B:$AR,R$3,FALSE)),"",VLOOKUP($A6,'[1]producten'!$B:$AR,R$3,FALSE)*$D6)</f>
        <v>0</v>
      </c>
      <c r="S6" s="16">
        <f>IF(ISNA(VLOOKUP($A6,'[1]producten'!$B:$AR,S$3,FALSE)),"",VLOOKUP($A6,'[1]producten'!$B:$AR,S$3,FALSE)*$D6)</f>
        <v>52.5</v>
      </c>
      <c r="T6" s="16">
        <f>IF(ISNA(VLOOKUP($A6,'[1]producten'!$B:$AR,T$3,FALSE)),"",VLOOKUP($A6,'[1]producten'!$B:$AR,T$3,FALSE)*$D6)</f>
        <v>0.009</v>
      </c>
      <c r="U6" s="16">
        <f>IF(ISNA(VLOOKUP($A6,'[1]producten'!$B:$AR,U$3,FALSE)),"",VLOOKUP($A6,'[1]producten'!$B:$AR,U$3,FALSE)*$D6)</f>
        <v>0.06</v>
      </c>
      <c r="V6" s="16">
        <f>IF(ISNA(VLOOKUP($A6,'[1]producten'!$B:$AR,V$3,FALSE)),"",VLOOKUP($A6,'[1]producten'!$B:$AR,V$3,FALSE)*$D6)</f>
        <v>0.021</v>
      </c>
      <c r="W6" s="16">
        <f>IF(ISNA(VLOOKUP($A6,'[1]producten'!$B:$AR,W$3,FALSE)),"",VLOOKUP($A6,'[1]producten'!$B:$AR,W$3,FALSE)*$D6)</f>
        <v>0.10200000000000001</v>
      </c>
      <c r="X6" s="16">
        <f>IF(ISNA(VLOOKUP($A6,'[1]producten'!$B:$AR,X$3,FALSE)),"",VLOOKUP($A6,'[1]producten'!$B:$AR,X$3,FALSE)*$D6)</f>
        <v>0.021</v>
      </c>
      <c r="Y6" s="16">
        <f>IF(ISNA(VLOOKUP($A6,'[1]producten'!$B:$AR,Y$3,FALSE)),"",VLOOKUP($A6,'[1]producten'!$B:$AR,Y$3,FALSE)*$D6)</f>
        <v>0</v>
      </c>
      <c r="Z6" s="16">
        <f>IF(ISNA(VLOOKUP($A6,'[1]producten'!$B:$AR,Z$3,FALSE)),"",VLOOKUP($A6,'[1]producten'!$B:$AR,Z$3,FALSE)*$D6)</f>
        <v>4.5</v>
      </c>
      <c r="AA6" s="16">
        <f>IF(ISNA(VLOOKUP($A6,'[1]producten'!$B:$AR,AA$3,FALSE)),"",VLOOKUP($A6,'[1]producten'!$B:$AR,AA$3,FALSE)*$D6)</f>
        <v>0.15</v>
      </c>
      <c r="AB6" s="16">
        <f>IF(ISNA(VLOOKUP($A6,'[1]producten'!$B:$AR,AB$3,FALSE)),"",VLOOKUP($A6,'[1]producten'!$B:$AR,AB$3,FALSE)*$D6)</f>
        <v>0.3</v>
      </c>
      <c r="AC6" s="16">
        <f>IF(ISNA(VLOOKUP($A6,'[1]producten'!$B:$AR,AC$3,FALSE)),"",VLOOKUP($A6,'[1]producten'!$B:$AR,AC$3,FALSE)*$D6)</f>
        <v>0.18</v>
      </c>
      <c r="AD6" s="16">
        <f>IF(ISNA(VLOOKUP($A6,'[1]producten'!$B:$AR,AD$3,FALSE)),"",VLOOKUP($A6,'[1]producten'!$B:$AR,AD$3,FALSE)*$D6)</f>
        <v>0.09</v>
      </c>
      <c r="AE6" s="16">
        <f>IF(ISNA(VLOOKUP($A6,'[1]producten'!$B:$AR,AE$3,FALSE)),"",VLOOKUP($A6,'[1]producten'!$B:$AR,AE$3,FALSE)*$D6)</f>
        <v>0.69</v>
      </c>
      <c r="AF6" s="16">
        <f>IF(ISNA(VLOOKUP($A6,'[1]producten'!$B:$AR,AF$3,FALSE)),"",VLOOKUP($A6,'[1]producten'!$B:$AR,AF$3,FALSE)*$D6)</f>
        <v>225</v>
      </c>
      <c r="AG6" s="16">
        <f>IF(ISNA(VLOOKUP($A6,'[1]producten'!$B:$AR,AG$3,FALSE)),"",VLOOKUP($A6,'[1]producten'!$B:$AR,AG$3,FALSE)*$D6)</f>
        <v>135</v>
      </c>
      <c r="AH6" s="16">
        <f>IF(ISNA(VLOOKUP($A6,'[1]producten'!$B:$AR,AH$3,FALSE)),"",VLOOKUP($A6,'[1]producten'!$B:$AR,AH$3,FALSE)*$D6)</f>
        <v>9</v>
      </c>
      <c r="AI6" s="16">
        <f>IF(ISNA(VLOOKUP($A6,'[1]producten'!$B:$AR,AI$3,FALSE)),"",VLOOKUP($A6,'[1]producten'!$B:$AR,AI$3,FALSE)*$D6)</f>
        <v>0.012</v>
      </c>
      <c r="AJ6" s="16">
        <f>IF(ISNA(VLOOKUP($A6,'[1]producten'!$B:$AR,AJ$3,FALSE)),"",VLOOKUP($A6,'[1]producten'!$B:$AR,AJ$3,FALSE)*$D6)</f>
        <v>0</v>
      </c>
      <c r="AK6" s="16">
        <f>IF(ISNA(VLOOKUP($A6,'[1]producten'!$B:$AR,AK$3,FALSE)),"",VLOOKUP($A6,'[1]producten'!$B:$AR,AK$3,FALSE)*$D6)</f>
        <v>0</v>
      </c>
      <c r="AL6" s="16">
        <f>IF(ISNA(VLOOKUP($A6,'[1]producten'!$B:$AR,AL$3,FALSE)),"",VLOOKUP($A6,'[1]producten'!$B:$AR,AL$3,FALSE)*$D6)</f>
        <v>0</v>
      </c>
      <c r="AM6" s="16">
        <f>IF(ISNA(VLOOKUP($A6,'[1]producten'!$B:$AR,AM$3,FALSE)),"",VLOOKUP($A6,'[1]producten'!$B:$AR,AM$3,FALSE)*$D6)</f>
        <v>0.06</v>
      </c>
      <c r="AN6" s="16">
        <f>IF(ISNA(VLOOKUP($A6,'[1]producten'!$B:$AR,AN$3,FALSE)),"",VLOOKUP($A6,'[1]producten'!$B:$AR,AN$3,FALSE)*$D6)</f>
        <v>0.003</v>
      </c>
      <c r="AO6" s="16">
        <f>IF(ISNA(VLOOKUP($A6,'[1]producten'!$B:$AR,AO$3,FALSE)),"",VLOOKUP($A6,'[1]producten'!$B:$AR,AO$3,FALSE)*$D6)</f>
        <v>0</v>
      </c>
      <c r="AP6" s="16">
        <f>IF(ISNA(VLOOKUP($A6,'[1]producten'!$B:$AR,AP$3,FALSE)),"",VLOOKUP($A6,'[1]producten'!$B:$AR,AP$3,FALSE)*$D6)</f>
        <v>0</v>
      </c>
      <c r="AQ6" s="16">
        <f>IF(ISNA(VLOOKUP($A6,'[1]producten'!$B:$AR,AQ$3,FALSE)),"",VLOOKUP($A6,'[1]producten'!$B:$AR,AQ$3,FALSE)*$D6)</f>
        <v>4.35</v>
      </c>
      <c r="AR6" s="16">
        <f>IF(ISNA(VLOOKUP($A6,'[1]producten'!$B:$AR,AR$3,FALSE)),"",VLOOKUP($A6,'[1]producten'!$B:$AR,AR$3,FALSE)*$D6)</f>
        <v>1.11</v>
      </c>
      <c r="AS6" s="16">
        <f>IF(ISNA(VLOOKUP($A6,'[1]producten'!$B:$AR,AS$3,FALSE)),"",VLOOKUP($A6,'[1]producten'!$B:$AR,AS$3,FALSE)*$D6)</f>
        <v>27</v>
      </c>
      <c r="AT6" s="16">
        <f>IF(ISNA(VLOOKUP($A6,'[1]producten'!$B:$AR,AT$3,FALSE)),"",VLOOKUP($A6,'[1]producten'!$B:$AR,AT$3,FALSE)*$D6)</f>
        <v>270</v>
      </c>
      <c r="AU6" s="16">
        <f>IF(ISNA(VLOOKUP($A6,'[1]producten'!$B:$AR,AU$3,FALSE)),"",VLOOKUP($A6,'[1]producten'!$B:$AR,AU$3,FALSE)*$D6)</f>
        <v>0</v>
      </c>
    </row>
    <row r="7" spans="1:47" ht="12.75">
      <c r="A7" s="2" t="s">
        <v>1</v>
      </c>
      <c r="B7" s="2">
        <v>9</v>
      </c>
      <c r="C7" s="2" t="s">
        <v>4</v>
      </c>
      <c r="D7" s="8">
        <f t="shared" si="0"/>
        <v>0.09</v>
      </c>
      <c r="E7" s="9" t="str">
        <f>IF(ISNA(VLOOKUP($A7,'[1]producten'!$B:$AR,E$3,FALSE)),"",VLOOKUP($A7,'[1]producten'!$B:$AR,E$3,FALSE))</f>
        <v>salami</v>
      </c>
      <c r="F7" s="32" t="str">
        <f>IF(ISNA(VLOOKUP($A7,'[1]producten'!$B:$AR,F$3,FALSE)),"",VLOOKUP($A7,'[1]producten'!$B:$AR,F$3,FALSE))</f>
        <v>BJ</v>
      </c>
      <c r="G7" s="19">
        <f>IF(ISNA(VLOOKUP($A7,'[1]producten'!$B:$AR,G$3,FALSE)),"",VLOOKUP($A7,'[1]producten'!$B:$AR,G$3,FALSE)*$D7)</f>
        <v>144</v>
      </c>
      <c r="H7" s="19">
        <f>IF(ISNA(VLOOKUP($A7,'[1]producten'!$B:$AR,H$3,FALSE)),"",VLOOKUP($A7,'[1]producten'!$B:$AR,H$3,FALSE)*$D7)</f>
        <v>3.5999999999999996</v>
      </c>
      <c r="I7" s="23">
        <f>IF(ISNA(VLOOKUP($A7,'[1]producten'!$B:$AR,I$3,FALSE)),"",VLOOKUP($A7,'[1]producten'!$B:$AR,I$3,FALSE)*$D7)</f>
        <v>1.89</v>
      </c>
      <c r="J7" s="23">
        <f>IF(ISNA(VLOOKUP($A7,'[1]producten'!$B:$AR,J$3,FALSE)),"",VLOOKUP($A7,'[1]producten'!$B:$AR,J$3,FALSE)*$D7)</f>
        <v>0.135</v>
      </c>
      <c r="K7" s="23">
        <f>IF(ISNA(VLOOKUP($A7,'[1]producten'!$B:$AR,K$3,FALSE)),"",VLOOKUP($A7,'[1]producten'!$B:$AR,K$3,FALSE)*$D7)</f>
        <v>0</v>
      </c>
      <c r="L7" s="23">
        <f>IF(ISNA(VLOOKUP($A7,'[1]producten'!$B:$AR,L$3,FALSE)),"",VLOOKUP($A7,'[1]producten'!$B:$AR,L$3,FALSE)*$D7)</f>
        <v>2.9699999999999998</v>
      </c>
      <c r="M7" s="23">
        <f>IF(ISNA(VLOOKUP($A7,'[1]producten'!$B:$AR,M$3,FALSE)),"",VLOOKUP($A7,'[1]producten'!$B:$AR,M$3,FALSE)*$D7)</f>
        <v>1.08</v>
      </c>
      <c r="N7" s="23">
        <f>IF(ISNA(VLOOKUP($A7,'[1]producten'!$B:$AR,N$3,FALSE)),"",VLOOKUP($A7,'[1]producten'!$B:$AR,N$3,FALSE)*$D7)</f>
        <v>1.44</v>
      </c>
      <c r="O7" s="23">
        <f>IF(ISNA(VLOOKUP($A7,'[1]producten'!$B:$AR,O$3,FALSE)),"",VLOOKUP($A7,'[1]producten'!$B:$AR,O$3,FALSE)*$D7)</f>
        <v>0.315</v>
      </c>
      <c r="P7" s="23">
        <f>IF(ISNA(VLOOKUP($A7,'[1]producten'!$B:$AR,P$3,FALSE)),"",VLOOKUP($A7,'[1]producten'!$B:$AR,P$3,FALSE)*$D7)</f>
        <v>0</v>
      </c>
      <c r="Q7" s="23">
        <f>IF(ISNA(VLOOKUP($A7,'[1]producten'!$B:$AR,Q$3,FALSE)),"",VLOOKUP($A7,'[1]producten'!$B:$AR,Q$3,FALSE)*$D7)</f>
        <v>4.5</v>
      </c>
      <c r="R7" s="23">
        <f>IF(ISNA(VLOOKUP($A7,'[1]producten'!$B:$AR,R$3,FALSE)),"",VLOOKUP($A7,'[1]producten'!$B:$AR,R$3,FALSE)*$D7)</f>
        <v>0</v>
      </c>
      <c r="S7" s="16">
        <f>IF(ISNA(VLOOKUP($A7,'[1]producten'!$B:$AR,S$3,FALSE)),"",VLOOKUP($A7,'[1]producten'!$B:$AR,S$3,FALSE)*$D7)</f>
        <v>0</v>
      </c>
      <c r="T7" s="16">
        <f>IF(ISNA(VLOOKUP($A7,'[1]producten'!$B:$AR,T$3,FALSE)),"",VLOOKUP($A7,'[1]producten'!$B:$AR,T$3,FALSE)*$D7)</f>
        <v>0.045</v>
      </c>
      <c r="U7" s="16">
        <f>IF(ISNA(VLOOKUP($A7,'[1]producten'!$B:$AR,U$3,FALSE)),"",VLOOKUP($A7,'[1]producten'!$B:$AR,U$3,FALSE)*$D7)</f>
        <v>0.027</v>
      </c>
      <c r="V7" s="16">
        <f>IF(ISNA(VLOOKUP($A7,'[1]producten'!$B:$AR,V$3,FALSE)),"",VLOOKUP($A7,'[1]producten'!$B:$AR,V$3,FALSE)*$D7)</f>
        <v>0.27</v>
      </c>
      <c r="W7" s="16">
        <f>IF(ISNA(VLOOKUP($A7,'[1]producten'!$B:$AR,W$3,FALSE)),"",VLOOKUP($A7,'[1]producten'!$B:$AR,W$3,FALSE)*$D7)</f>
        <v>0.09</v>
      </c>
      <c r="X7" s="16">
        <f>IF(ISNA(VLOOKUP($A7,'[1]producten'!$B:$AR,X$3,FALSE)),"",VLOOKUP($A7,'[1]producten'!$B:$AR,X$3,FALSE)*$D7)</f>
        <v>0.027</v>
      </c>
      <c r="Y7" s="16">
        <f>IF(ISNA(VLOOKUP($A7,'[1]producten'!$B:$AR,Y$3,FALSE)),"",VLOOKUP($A7,'[1]producten'!$B:$AR,Y$3,FALSE)*$D7)</f>
        <v>0</v>
      </c>
      <c r="Z7" s="16">
        <f>IF(ISNA(VLOOKUP($A7,'[1]producten'!$B:$AR,Z$3,FALSE)),"",VLOOKUP($A7,'[1]producten'!$B:$AR,Z$3,FALSE)*$D7)</f>
        <v>0.18</v>
      </c>
      <c r="AA7" s="16">
        <f>IF(ISNA(VLOOKUP($A7,'[1]producten'!$B:$AR,AA$3,FALSE)),"",VLOOKUP($A7,'[1]producten'!$B:$AR,AA$3,FALSE)*$D7)</f>
        <v>0.18</v>
      </c>
      <c r="AB7" s="16">
        <f>IF(ISNA(VLOOKUP($A7,'[1]producten'!$B:$AR,AB$3,FALSE)),"",VLOOKUP($A7,'[1]producten'!$B:$AR,AB$3,FALSE)*$D7)</f>
        <v>0</v>
      </c>
      <c r="AC7" s="16">
        <f>IF(ISNA(VLOOKUP($A7,'[1]producten'!$B:$AR,AC$3,FALSE)),"",VLOOKUP($A7,'[1]producten'!$B:$AR,AC$3,FALSE)*$D7)</f>
        <v>0.027</v>
      </c>
      <c r="AD7" s="16">
        <f>IF(ISNA(VLOOKUP($A7,'[1]producten'!$B:$AR,AD$3,FALSE)),"",VLOOKUP($A7,'[1]producten'!$B:$AR,AD$3,FALSE)*$D7)</f>
        <v>0</v>
      </c>
      <c r="AE7" s="16">
        <f>IF(ISNA(VLOOKUP($A7,'[1]producten'!$B:$AR,AE$3,FALSE)),"",VLOOKUP($A7,'[1]producten'!$B:$AR,AE$3,FALSE)*$D7)</f>
        <v>0</v>
      </c>
      <c r="AF7" s="16">
        <f>IF(ISNA(VLOOKUP($A7,'[1]producten'!$B:$AR,AF$3,FALSE)),"",VLOOKUP($A7,'[1]producten'!$B:$AR,AF$3,FALSE)*$D7)</f>
        <v>1.3499999999999999</v>
      </c>
      <c r="AG7" s="16">
        <f>IF(ISNA(VLOOKUP($A7,'[1]producten'!$B:$AR,AG$3,FALSE)),"",VLOOKUP($A7,'[1]producten'!$B:$AR,AG$3,FALSE)*$D7)</f>
        <v>18</v>
      </c>
      <c r="AH7" s="16">
        <f>IF(ISNA(VLOOKUP($A7,'[1]producten'!$B:$AR,AH$3,FALSE)),"",VLOOKUP($A7,'[1]producten'!$B:$AR,AH$3,FALSE)*$D7)</f>
        <v>1.3499999999999999</v>
      </c>
      <c r="AI7" s="16">
        <f>IF(ISNA(VLOOKUP($A7,'[1]producten'!$B:$AR,AI$3,FALSE)),"",VLOOKUP($A7,'[1]producten'!$B:$AR,AI$3,FALSE)*$D7)</f>
        <v>0.009</v>
      </c>
      <c r="AJ7" s="16">
        <f>IF(ISNA(VLOOKUP($A7,'[1]producten'!$B:$AR,AJ$3,FALSE)),"",VLOOKUP($A7,'[1]producten'!$B:$AR,AJ$3,FALSE)*$D7)</f>
        <v>0</v>
      </c>
      <c r="AK7" s="16">
        <f>IF(ISNA(VLOOKUP($A7,'[1]producten'!$B:$AR,AK$3,FALSE)),"",VLOOKUP($A7,'[1]producten'!$B:$AR,AK$3,FALSE)*$D7)</f>
        <v>0</v>
      </c>
      <c r="AL7" s="16">
        <f>IF(ISNA(VLOOKUP($A7,'[1]producten'!$B:$AR,AL$3,FALSE)),"",VLOOKUP($A7,'[1]producten'!$B:$AR,AL$3,FALSE)*$D7)</f>
        <v>0</v>
      </c>
      <c r="AM7" s="16">
        <f>IF(ISNA(VLOOKUP($A7,'[1]producten'!$B:$AR,AM$3,FALSE)),"",VLOOKUP($A7,'[1]producten'!$B:$AR,AM$3,FALSE)*$D7)</f>
        <v>0.11699999999999999</v>
      </c>
      <c r="AN7" s="16">
        <f>IF(ISNA(VLOOKUP($A7,'[1]producten'!$B:$AR,AN$3,FALSE)),"",VLOOKUP($A7,'[1]producten'!$B:$AR,AN$3,FALSE)*$D7)</f>
        <v>0.0063</v>
      </c>
      <c r="AO7" s="16">
        <f>IF(ISNA(VLOOKUP($A7,'[1]producten'!$B:$AR,AO$3,FALSE)),"",VLOOKUP($A7,'[1]producten'!$B:$AR,AO$3,FALSE)*$D7)</f>
        <v>0</v>
      </c>
      <c r="AP7" s="16">
        <f>IF(ISNA(VLOOKUP($A7,'[1]producten'!$B:$AR,AP$3,FALSE)),"",VLOOKUP($A7,'[1]producten'!$B:$AR,AP$3,FALSE)*$D7)</f>
        <v>0</v>
      </c>
      <c r="AQ7" s="16">
        <f>IF(ISNA(VLOOKUP($A7,'[1]producten'!$B:$AR,AQ$3,FALSE)),"",VLOOKUP($A7,'[1]producten'!$B:$AR,AQ$3,FALSE)*$D7)</f>
        <v>1.7999999999999998</v>
      </c>
      <c r="AR7" s="16">
        <f>IF(ISNA(VLOOKUP($A7,'[1]producten'!$B:$AR,AR$3,FALSE)),"",VLOOKUP($A7,'[1]producten'!$B:$AR,AR$3,FALSE)*$D7)</f>
        <v>0.27</v>
      </c>
      <c r="AS7" s="16">
        <f>IF(ISNA(VLOOKUP($A7,'[1]producten'!$B:$AR,AS$3,FALSE)),"",VLOOKUP($A7,'[1]producten'!$B:$AR,AS$3,FALSE)*$D7)</f>
        <v>31.5</v>
      </c>
      <c r="AT7" s="16">
        <f>IF(ISNA(VLOOKUP($A7,'[1]producten'!$B:$AR,AT$3,FALSE)),"",VLOOKUP($A7,'[1]producten'!$B:$AR,AT$3,FALSE)*$D7)</f>
        <v>135</v>
      </c>
      <c r="AU7" s="16">
        <f>IF(ISNA(VLOOKUP($A7,'[1]producten'!$B:$AR,AU$3,FALSE)),"",VLOOKUP($A7,'[1]producten'!$B:$AR,AU$3,FALSE)*$D7)</f>
        <v>0</v>
      </c>
    </row>
    <row r="8" spans="1:47" ht="12.75">
      <c r="A8" s="2" t="s">
        <v>59</v>
      </c>
      <c r="B8" s="2">
        <v>10</v>
      </c>
      <c r="C8" s="2" t="s">
        <v>4</v>
      </c>
      <c r="D8" s="8">
        <f t="shared" si="0"/>
        <v>0.1</v>
      </c>
      <c r="E8" s="9" t="str">
        <f>IF(ISNA(VLOOKUP($A8,'[1]producten'!$B:$AR,E$3,FALSE)),"",VLOOKUP($A8,'[1]producten'!$B:$AR,E$3,FALSE))</f>
        <v>mosterd Frans</v>
      </c>
      <c r="F8" s="32" t="str">
        <f>IF(ISNA(VLOOKUP($A8,'[1]producten'!$B:$AR,F$3,FALSE)),"",VLOOKUP($A8,'[1]producten'!$B:$AR,F$3,FALSE))</f>
        <v>BJ</v>
      </c>
      <c r="G8" s="19">
        <f>IF(ISNA(VLOOKUP($A8,'[1]producten'!$B:$AR,G$3,FALSE)),"",VLOOKUP($A8,'[1]producten'!$B:$AR,G$3,FALSE)*$D8)</f>
        <v>40</v>
      </c>
      <c r="H8" s="19">
        <f>IF(ISNA(VLOOKUP($A8,'[1]producten'!$B:$AR,H$3,FALSE)),"",VLOOKUP($A8,'[1]producten'!$B:$AR,H$3,FALSE)*$D8)</f>
        <v>8</v>
      </c>
      <c r="I8" s="23">
        <f>IF(ISNA(VLOOKUP($A8,'[1]producten'!$B:$AR,I$3,FALSE)),"",VLOOKUP($A8,'[1]producten'!$B:$AR,I$3,FALSE)*$D8)</f>
        <v>0.5</v>
      </c>
      <c r="J8" s="23">
        <f>IF(ISNA(VLOOKUP($A8,'[1]producten'!$B:$AR,J$3,FALSE)),"",VLOOKUP($A8,'[1]producten'!$B:$AR,J$3,FALSE)*$D8)</f>
        <v>0.6000000000000001</v>
      </c>
      <c r="K8" s="23">
        <f>IF(ISNA(VLOOKUP($A8,'[1]producten'!$B:$AR,K$3,FALSE)),"",VLOOKUP($A8,'[1]producten'!$B:$AR,K$3,FALSE)*$D8)</f>
        <v>0.08600000000000001</v>
      </c>
      <c r="L8" s="23">
        <f>IF(ISNA(VLOOKUP($A8,'[1]producten'!$B:$AR,L$3,FALSE)),"",VLOOKUP($A8,'[1]producten'!$B:$AR,L$3,FALSE)*$D8)</f>
        <v>0.4</v>
      </c>
      <c r="M8" s="23">
        <f>IF(ISNA(VLOOKUP($A8,'[1]producten'!$B:$AR,M$3,FALSE)),"",VLOOKUP($A8,'[1]producten'!$B:$AR,M$3,FALSE)*$D8)</f>
        <v>0.025</v>
      </c>
      <c r="N8" s="23">
        <f>IF(ISNA(VLOOKUP($A8,'[1]producten'!$B:$AR,N$3,FALSE)),"",VLOOKUP($A8,'[1]producten'!$B:$AR,N$3,FALSE)*$D8)</f>
        <v>0.25</v>
      </c>
      <c r="O8" s="23">
        <f>IF(ISNA(VLOOKUP($A8,'[1]producten'!$B:$AR,O$3,FALSE)),"",VLOOKUP($A8,'[1]producten'!$B:$AR,O$3,FALSE)*$D8)</f>
        <v>0.1</v>
      </c>
      <c r="P8" s="23">
        <f>IF(ISNA(VLOOKUP($A8,'[1]producten'!$B:$AR,P$3,FALSE)),"",VLOOKUP($A8,'[1]producten'!$B:$AR,P$3,FALSE)*$D8)</f>
        <v>0</v>
      </c>
      <c r="Q8" s="23">
        <f>IF(ISNA(VLOOKUP($A8,'[1]producten'!$B:$AR,Q$3,FALSE)),"",VLOOKUP($A8,'[1]producten'!$B:$AR,Q$3,FALSE)*$D8)</f>
        <v>0</v>
      </c>
      <c r="R8" s="23">
        <f>IF(ISNA(VLOOKUP($A8,'[1]producten'!$B:$AR,R$3,FALSE)),"",VLOOKUP($A8,'[1]producten'!$B:$AR,R$3,FALSE)*$D8)</f>
        <v>0.33</v>
      </c>
      <c r="S8" s="16">
        <f>IF(ISNA(VLOOKUP($A8,'[1]producten'!$B:$AR,S$3,FALSE)),"",VLOOKUP($A8,'[1]producten'!$B:$AR,S$3,FALSE)*$D8)</f>
        <v>0.4</v>
      </c>
      <c r="T8" s="16">
        <f>IF(ISNA(VLOOKUP($A8,'[1]producten'!$B:$AR,T$3,FALSE)),"",VLOOKUP($A8,'[1]producten'!$B:$AR,T$3,FALSE)*$D8)</f>
        <v>0.03</v>
      </c>
      <c r="U8" s="16">
        <f>IF(ISNA(VLOOKUP($A8,'[1]producten'!$B:$AR,U$3,FALSE)),"",VLOOKUP($A8,'[1]producten'!$B:$AR,U$3,FALSE)*$D8)</f>
        <v>0.003</v>
      </c>
      <c r="V8" s="16">
        <f>IF(ISNA(VLOOKUP($A8,'[1]producten'!$B:$AR,V$3,FALSE)),"",VLOOKUP($A8,'[1]producten'!$B:$AR,V$3,FALSE)*$D8)</f>
        <v>0.05</v>
      </c>
      <c r="W8" s="16">
        <f>IF(ISNA(VLOOKUP($A8,'[1]producten'!$B:$AR,W$3,FALSE)),"",VLOOKUP($A8,'[1]producten'!$B:$AR,W$3,FALSE)*$D8)</f>
        <v>0.03</v>
      </c>
      <c r="X8" s="16">
        <f>IF(ISNA(VLOOKUP($A8,'[1]producten'!$B:$AR,X$3,FALSE)),"",VLOOKUP($A8,'[1]producten'!$B:$AR,X$3,FALSE)*$D8)</f>
        <v>0.006</v>
      </c>
      <c r="Y8" s="16">
        <f>IF(ISNA(VLOOKUP($A8,'[1]producten'!$B:$AR,Y$3,FALSE)),"",VLOOKUP($A8,'[1]producten'!$B:$AR,Y$3,FALSE)*$D8)</f>
        <v>0</v>
      </c>
      <c r="Z8" s="16">
        <f>IF(ISNA(VLOOKUP($A8,'[1]producten'!$B:$AR,Z$3,FALSE)),"",VLOOKUP($A8,'[1]producten'!$B:$AR,Z$3,FALSE)*$D8)</f>
        <v>0.7000000000000001</v>
      </c>
      <c r="AA8" s="16">
        <f>IF(ISNA(VLOOKUP($A8,'[1]producten'!$B:$AR,AA$3,FALSE)),"",VLOOKUP($A8,'[1]producten'!$B:$AR,AA$3,FALSE)*$D8)</f>
        <v>0</v>
      </c>
      <c r="AB8" s="16">
        <f>IF(ISNA(VLOOKUP($A8,'[1]producten'!$B:$AR,AB$3,FALSE)),"",VLOOKUP($A8,'[1]producten'!$B:$AR,AB$3,FALSE)*$D8)</f>
        <v>0.15000000000000002</v>
      </c>
      <c r="AC8" s="16">
        <f>IF(ISNA(VLOOKUP($A8,'[1]producten'!$B:$AR,AC$3,FALSE)),"",VLOOKUP($A8,'[1]producten'!$B:$AR,AC$3,FALSE)*$D8)</f>
        <v>0</v>
      </c>
      <c r="AD8" s="16">
        <f>IF(ISNA(VLOOKUP($A8,'[1]producten'!$B:$AR,AD$3,FALSE)),"",VLOOKUP($A8,'[1]producten'!$B:$AR,AD$3,FALSE)*$D8)</f>
        <v>0.036</v>
      </c>
      <c r="AE8" s="16">
        <f>IF(ISNA(VLOOKUP($A8,'[1]producten'!$B:$AR,AE$3,FALSE)),"",VLOOKUP($A8,'[1]producten'!$B:$AR,AE$3,FALSE)*$D8)</f>
        <v>0.18000000000000002</v>
      </c>
      <c r="AF8" s="16">
        <f>IF(ISNA(VLOOKUP($A8,'[1]producten'!$B:$AR,AF$3,FALSE)),"",VLOOKUP($A8,'[1]producten'!$B:$AR,AF$3,FALSE)*$D8)</f>
        <v>5.800000000000001</v>
      </c>
      <c r="AG8" s="16">
        <f>IF(ISNA(VLOOKUP($A8,'[1]producten'!$B:$AR,AG$3,FALSE)),"",VLOOKUP($A8,'[1]producten'!$B:$AR,AG$3,FALSE)*$D8)</f>
        <v>8</v>
      </c>
      <c r="AH8" s="16">
        <f>IF(ISNA(VLOOKUP($A8,'[1]producten'!$B:$AR,AH$3,FALSE)),"",VLOOKUP($A8,'[1]producten'!$B:$AR,AH$3,FALSE)*$D8)</f>
        <v>5</v>
      </c>
      <c r="AI8" s="16">
        <f>IF(ISNA(VLOOKUP($A8,'[1]producten'!$B:$AR,AI$3,FALSE)),"",VLOOKUP($A8,'[1]producten'!$B:$AR,AI$3,FALSE)*$D8)</f>
        <v>0.009</v>
      </c>
      <c r="AJ8" s="16">
        <f>IF(ISNA(VLOOKUP($A8,'[1]producten'!$B:$AR,AJ$3,FALSE)),"",VLOOKUP($A8,'[1]producten'!$B:$AR,AJ$3,FALSE)*$D8)</f>
        <v>0</v>
      </c>
      <c r="AK8" s="16">
        <f>IF(ISNA(VLOOKUP($A8,'[1]producten'!$B:$AR,AK$3,FALSE)),"",VLOOKUP($A8,'[1]producten'!$B:$AR,AK$3,FALSE)*$D8)</f>
        <v>0</v>
      </c>
      <c r="AL8" s="16">
        <f>IF(ISNA(VLOOKUP($A8,'[1]producten'!$B:$AR,AL$3,FALSE)),"",VLOOKUP($A8,'[1]producten'!$B:$AR,AL$3,FALSE)*$D8)</f>
        <v>0</v>
      </c>
      <c r="AM8" s="16">
        <f>IF(ISNA(VLOOKUP($A8,'[1]producten'!$B:$AR,AM$3,FALSE)),"",VLOOKUP($A8,'[1]producten'!$B:$AR,AM$3,FALSE)*$D8)</f>
        <v>0.15000000000000002</v>
      </c>
      <c r="AN8" s="16">
        <f>IF(ISNA(VLOOKUP($A8,'[1]producten'!$B:$AR,AN$3,FALSE)),"",VLOOKUP($A8,'[1]producten'!$B:$AR,AN$3,FALSE)*$D8)</f>
        <v>0.042</v>
      </c>
      <c r="AO8" s="16">
        <f>IF(ISNA(VLOOKUP($A8,'[1]producten'!$B:$AR,AO$3,FALSE)),"",VLOOKUP($A8,'[1]producten'!$B:$AR,AO$3,FALSE)*$D8)</f>
        <v>0</v>
      </c>
      <c r="AP8" s="16">
        <f>IF(ISNA(VLOOKUP($A8,'[1]producten'!$B:$AR,AP$3,FALSE)),"",VLOOKUP($A8,'[1]producten'!$B:$AR,AP$3,FALSE)*$D8)</f>
        <v>0</v>
      </c>
      <c r="AQ8" s="16">
        <f>IF(ISNA(VLOOKUP($A8,'[1]producten'!$B:$AR,AQ$3,FALSE)),"",VLOOKUP($A8,'[1]producten'!$B:$AR,AQ$3,FALSE)*$D8)</f>
        <v>3.2</v>
      </c>
      <c r="AR8" s="16">
        <f>IF(ISNA(VLOOKUP($A8,'[1]producten'!$B:$AR,AR$3,FALSE)),"",VLOOKUP($A8,'[1]producten'!$B:$AR,AR$3,FALSE)*$D8)</f>
        <v>0.064</v>
      </c>
      <c r="AS8" s="16">
        <f>IF(ISNA(VLOOKUP($A8,'[1]producten'!$B:$AR,AS$3,FALSE)),"",VLOOKUP($A8,'[1]producten'!$B:$AR,AS$3,FALSE)*$D8)</f>
        <v>13.8</v>
      </c>
      <c r="AT8" s="16">
        <f>IF(ISNA(VLOOKUP($A8,'[1]producten'!$B:$AR,AT$3,FALSE)),"",VLOOKUP($A8,'[1]producten'!$B:$AR,AT$3,FALSE)*$D8)</f>
        <v>120</v>
      </c>
      <c r="AU8" s="16">
        <f>IF(ISNA(VLOOKUP($A8,'[1]producten'!$B:$AR,AU$3,FALSE)),"",VLOOKUP($A8,'[1]producten'!$B:$AR,AU$3,FALSE)*$D8)</f>
        <v>0</v>
      </c>
    </row>
    <row r="9" spans="1:47" ht="12.75">
      <c r="A9" s="2" t="s">
        <v>2</v>
      </c>
      <c r="B9" s="2">
        <v>30</v>
      </c>
      <c r="C9" s="2" t="s">
        <v>4</v>
      </c>
      <c r="D9" s="8">
        <f t="shared" si="0"/>
        <v>0.3</v>
      </c>
      <c r="E9" s="9" t="str">
        <f>IF(ISNA(VLOOKUP($A9,'[1]producten'!$B:$AR,E$3,FALSE)),"",VLOOKUP($A9,'[1]producten'!$B:$AR,E$3,FALSE))</f>
        <v>pindakaas</v>
      </c>
      <c r="F9" s="32" t="str">
        <f>IF(ISNA(VLOOKUP($A9,'[1]producten'!$B:$AR,F$3,FALSE)),"",VLOOKUP($A9,'[1]producten'!$B:$AR,F$3,FALSE))</f>
        <v>BJ</v>
      </c>
      <c r="G9" s="19">
        <f>IF(ISNA(VLOOKUP($A9,'[1]producten'!$B:$AR,G$3,FALSE)),"",VLOOKUP($A9,'[1]producten'!$B:$AR,G$3,FALSE)*$D9)</f>
        <v>803.8655999999999</v>
      </c>
      <c r="H9" s="19">
        <f>IF(ISNA(VLOOKUP($A9,'[1]producten'!$B:$AR,H$3,FALSE)),"",VLOOKUP($A9,'[1]producten'!$B:$AR,H$3,FALSE)*$D9)</f>
        <v>2.4</v>
      </c>
      <c r="I9" s="23">
        <f>IF(ISNA(VLOOKUP($A9,'[1]producten'!$B:$AR,I$3,FALSE)),"",VLOOKUP($A9,'[1]producten'!$B:$AR,I$3,FALSE)*$D9)</f>
        <v>7.5</v>
      </c>
      <c r="J9" s="23">
        <f>IF(ISNA(VLOOKUP($A9,'[1]producten'!$B:$AR,J$3,FALSE)),"",VLOOKUP($A9,'[1]producten'!$B:$AR,J$3,FALSE)*$D9)</f>
        <v>3.5999999999999996</v>
      </c>
      <c r="K9" s="23">
        <f>IF(ISNA(VLOOKUP($A9,'[1]producten'!$B:$AR,K$3,FALSE)),"",VLOOKUP($A9,'[1]producten'!$B:$AR,K$3,FALSE)*$D9)</f>
        <v>0</v>
      </c>
      <c r="L9" s="23">
        <f>IF(ISNA(VLOOKUP($A9,'[1]producten'!$B:$AR,L$3,FALSE)),"",VLOOKUP($A9,'[1]producten'!$B:$AR,L$3,FALSE)*$D9)</f>
        <v>16.5</v>
      </c>
      <c r="M9" s="23">
        <f>IF(ISNA(VLOOKUP($A9,'[1]producten'!$B:$AR,M$3,FALSE)),"",VLOOKUP($A9,'[1]producten'!$B:$AR,M$3,FALSE)*$D9)</f>
        <v>3</v>
      </c>
      <c r="N9" s="23">
        <f>IF(ISNA(VLOOKUP($A9,'[1]producten'!$B:$AR,N$3,FALSE)),"",VLOOKUP($A9,'[1]producten'!$B:$AR,N$3,FALSE)*$D9)</f>
        <v>0</v>
      </c>
      <c r="O9" s="23">
        <f>IF(ISNA(VLOOKUP($A9,'[1]producten'!$B:$AR,O$3,FALSE)),"",VLOOKUP($A9,'[1]producten'!$B:$AR,O$3,FALSE)*$D9)</f>
        <v>0</v>
      </c>
      <c r="P9" s="23">
        <f>IF(ISNA(VLOOKUP($A9,'[1]producten'!$B:$AR,P$3,FALSE)),"",VLOOKUP($A9,'[1]producten'!$B:$AR,P$3,FALSE)*$D9)</f>
        <v>0</v>
      </c>
      <c r="Q9" s="23">
        <f>IF(ISNA(VLOOKUP($A9,'[1]producten'!$B:$AR,Q$3,FALSE)),"",VLOOKUP($A9,'[1]producten'!$B:$AR,Q$3,FALSE)*$D9)</f>
        <v>0</v>
      </c>
      <c r="R9" s="23">
        <f>IF(ISNA(VLOOKUP($A9,'[1]producten'!$B:$AR,R$3,FALSE)),"",VLOOKUP($A9,'[1]producten'!$B:$AR,R$3,FALSE)*$D9)</f>
        <v>1.5899999999999999</v>
      </c>
      <c r="S9" s="16">
        <f>IF(ISNA(VLOOKUP($A9,'[1]producten'!$B:$AR,S$3,FALSE)),"",VLOOKUP($A9,'[1]producten'!$B:$AR,S$3,FALSE)*$D9)</f>
        <v>0</v>
      </c>
      <c r="T9" s="16">
        <f>IF(ISNA(VLOOKUP($A9,'[1]producten'!$B:$AR,T$3,FALSE)),"",VLOOKUP($A9,'[1]producten'!$B:$AR,T$3,FALSE)*$D9)</f>
        <v>0.03</v>
      </c>
      <c r="U9" s="16">
        <f>IF(ISNA(VLOOKUP($A9,'[1]producten'!$B:$AR,U$3,FALSE)),"",VLOOKUP($A9,'[1]producten'!$B:$AR,U$3,FALSE)*$D9)</f>
        <v>0.03</v>
      </c>
      <c r="V9" s="16">
        <f>IF(ISNA(VLOOKUP($A9,'[1]producten'!$B:$AR,V$3,FALSE)),"",VLOOKUP($A9,'[1]producten'!$B:$AR,V$3,FALSE)*$D9)</f>
        <v>4.26</v>
      </c>
      <c r="W9" s="16">
        <f>IF(ISNA(VLOOKUP($A9,'[1]producten'!$B:$AR,W$3,FALSE)),"",VLOOKUP($A9,'[1]producten'!$B:$AR,W$3,FALSE)*$D9)</f>
        <v>0</v>
      </c>
      <c r="X9" s="16">
        <f>IF(ISNA(VLOOKUP($A9,'[1]producten'!$B:$AR,X$3,FALSE)),"",VLOOKUP($A9,'[1]producten'!$B:$AR,X$3,FALSE)*$D9)</f>
        <v>0.036</v>
      </c>
      <c r="Y9" s="16">
        <f>IF(ISNA(VLOOKUP($A9,'[1]producten'!$B:$AR,Y$3,FALSE)),"",VLOOKUP($A9,'[1]producten'!$B:$AR,Y$3,FALSE)*$D9)</f>
        <v>0</v>
      </c>
      <c r="Z9" s="16">
        <f>IF(ISNA(VLOOKUP($A9,'[1]producten'!$B:$AR,Z$3,FALSE)),"",VLOOKUP($A9,'[1]producten'!$B:$AR,Z$3,FALSE)*$D9)</f>
        <v>10.5</v>
      </c>
      <c r="AA9" s="16">
        <f>IF(ISNA(VLOOKUP($A9,'[1]producten'!$B:$AR,AA$3,FALSE)),"",VLOOKUP($A9,'[1]producten'!$B:$AR,AA$3,FALSE)*$D9)</f>
        <v>0</v>
      </c>
      <c r="AB9" s="16">
        <f>IF(ISNA(VLOOKUP($A9,'[1]producten'!$B:$AR,AB$3,FALSE)),"",VLOOKUP($A9,'[1]producten'!$B:$AR,AB$3,FALSE)*$D9)</f>
        <v>0</v>
      </c>
      <c r="AC9" s="16">
        <f>IF(ISNA(VLOOKUP($A9,'[1]producten'!$B:$AR,AC$3,FALSE)),"",VLOOKUP($A9,'[1]producten'!$B:$AR,AC$3,FALSE)*$D9)</f>
        <v>0</v>
      </c>
      <c r="AD9" s="16">
        <f>IF(ISNA(VLOOKUP($A9,'[1]producten'!$B:$AR,AD$3,FALSE)),"",VLOOKUP($A9,'[1]producten'!$B:$AR,AD$3,FALSE)*$D9)</f>
        <v>2.9099999999999997</v>
      </c>
      <c r="AE9" s="16">
        <f>IF(ISNA(VLOOKUP($A9,'[1]producten'!$B:$AR,AE$3,FALSE)),"",VLOOKUP($A9,'[1]producten'!$B:$AR,AE$3,FALSE)*$D9)</f>
        <v>0</v>
      </c>
      <c r="AF9" s="16">
        <f>IF(ISNA(VLOOKUP($A9,'[1]producten'!$B:$AR,AF$3,FALSE)),"",VLOOKUP($A9,'[1]producten'!$B:$AR,AF$3,FALSE)*$D9)</f>
        <v>15</v>
      </c>
      <c r="AG9" s="16">
        <f>IF(ISNA(VLOOKUP($A9,'[1]producten'!$B:$AR,AG$3,FALSE)),"",VLOOKUP($A9,'[1]producten'!$B:$AR,AG$3,FALSE)*$D9)</f>
        <v>99.3</v>
      </c>
      <c r="AH9" s="16">
        <f>IF(ISNA(VLOOKUP($A9,'[1]producten'!$B:$AR,AH$3,FALSE)),"",VLOOKUP($A9,'[1]producten'!$B:$AR,AH$3,FALSE)*$D9)</f>
        <v>49.199999999999996</v>
      </c>
      <c r="AI9" s="16">
        <f>IF(ISNA(VLOOKUP($A9,'[1]producten'!$B:$AR,AI$3,FALSE)),"",VLOOKUP($A9,'[1]producten'!$B:$AR,AI$3,FALSE)*$D9)</f>
        <v>0</v>
      </c>
      <c r="AJ9" s="16">
        <f>IF(ISNA(VLOOKUP($A9,'[1]producten'!$B:$AR,AJ$3,FALSE)),"",VLOOKUP($A9,'[1]producten'!$B:$AR,AJ$3,FALSE)*$D9)</f>
        <v>0</v>
      </c>
      <c r="AK9" s="16">
        <f>IF(ISNA(VLOOKUP($A9,'[1]producten'!$B:$AR,AK$3,FALSE)),"",VLOOKUP($A9,'[1]producten'!$B:$AR,AK$3,FALSE)*$D9)</f>
        <v>0</v>
      </c>
      <c r="AL9" s="16">
        <f>IF(ISNA(VLOOKUP($A9,'[1]producten'!$B:$AR,AL$3,FALSE)),"",VLOOKUP($A9,'[1]producten'!$B:$AR,AL$3,FALSE)*$D9)</f>
        <v>0</v>
      </c>
      <c r="AM9" s="16">
        <f>IF(ISNA(VLOOKUP($A9,'[1]producten'!$B:$AR,AM$3,FALSE)),"",VLOOKUP($A9,'[1]producten'!$B:$AR,AM$3,FALSE)*$D9)</f>
        <v>0.42</v>
      </c>
      <c r="AN9" s="16">
        <f>IF(ISNA(VLOOKUP($A9,'[1]producten'!$B:$AR,AN$3,FALSE)),"",VLOOKUP($A9,'[1]producten'!$B:$AR,AN$3,FALSE)*$D9)</f>
        <v>0</v>
      </c>
      <c r="AO9" s="16">
        <f>IF(ISNA(VLOOKUP($A9,'[1]producten'!$B:$AR,AO$3,FALSE)),"",VLOOKUP($A9,'[1]producten'!$B:$AR,AO$3,FALSE)*$D9)</f>
        <v>0</v>
      </c>
      <c r="AP9" s="16">
        <f>IF(ISNA(VLOOKUP($A9,'[1]producten'!$B:$AR,AP$3,FALSE)),"",VLOOKUP($A9,'[1]producten'!$B:$AR,AP$3,FALSE)*$D9)</f>
        <v>0</v>
      </c>
      <c r="AQ9" s="16">
        <f>IF(ISNA(VLOOKUP($A9,'[1]producten'!$B:$AR,AQ$3,FALSE)),"",VLOOKUP($A9,'[1]producten'!$B:$AR,AQ$3,FALSE)*$D9)</f>
        <v>0</v>
      </c>
      <c r="AR9" s="16">
        <f>IF(ISNA(VLOOKUP($A9,'[1]producten'!$B:$AR,AR$3,FALSE)),"",VLOOKUP($A9,'[1]producten'!$B:$AR,AR$3,FALSE)*$D9)</f>
        <v>0.6839999999999999</v>
      </c>
      <c r="AS9" s="16">
        <f>IF(ISNA(VLOOKUP($A9,'[1]producten'!$B:$AR,AS$3,FALSE)),"",VLOOKUP($A9,'[1]producten'!$B:$AR,AS$3,FALSE)*$D9)</f>
        <v>161.1</v>
      </c>
      <c r="AT9" s="16">
        <f>IF(ISNA(VLOOKUP($A9,'[1]producten'!$B:$AR,AT$3,FALSE)),"",VLOOKUP($A9,'[1]producten'!$B:$AR,AT$3,FALSE)*$D9)</f>
        <v>75</v>
      </c>
      <c r="AU9" s="16">
        <f>IF(ISNA(VLOOKUP($A9,'[1]producten'!$B:$AR,AU$3,FALSE)),"",VLOOKUP($A9,'[1]producten'!$B:$AR,AU$3,FALSE)*$D9)</f>
        <v>0</v>
      </c>
    </row>
    <row r="10" spans="1:47" ht="12.75">
      <c r="A10" s="2" t="s">
        <v>55</v>
      </c>
      <c r="B10" s="2">
        <v>15</v>
      </c>
      <c r="C10" s="2" t="s">
        <v>4</v>
      </c>
      <c r="D10" s="8">
        <f t="shared" si="0"/>
        <v>0.15</v>
      </c>
      <c r="E10" s="9" t="str">
        <f>IF(ISNA(VLOOKUP($A10,'[1]producten'!$B:$AR,E$3,FALSE)),"",VLOOKUP($A10,'[1]producten'!$B:$AR,E$3,FALSE))</f>
        <v>sambal gebakken</v>
      </c>
      <c r="F10" s="32" t="str">
        <f>IF(ISNA(VLOOKUP($A10,'[1]producten'!$B:$AR,F$3,FALSE)),"",VLOOKUP($A10,'[1]producten'!$B:$AR,F$3,FALSE))</f>
        <v>BJ</v>
      </c>
      <c r="G10" s="19">
        <f>IF(ISNA(VLOOKUP($A10,'[1]producten'!$B:$AR,G$3,FALSE)),"",VLOOKUP($A10,'[1]producten'!$B:$AR,G$3,FALSE)*$D10)</f>
        <v>210</v>
      </c>
      <c r="H10" s="19">
        <f>IF(ISNA(VLOOKUP($A10,'[1]producten'!$B:$AR,H$3,FALSE)),"",VLOOKUP($A10,'[1]producten'!$B:$AR,H$3,FALSE)*$D10)</f>
        <v>7.5</v>
      </c>
      <c r="I10" s="23">
        <f>IF(ISNA(VLOOKUP($A10,'[1]producten'!$B:$AR,I$3,FALSE)),"",VLOOKUP($A10,'[1]producten'!$B:$AR,I$3,FALSE)*$D10)</f>
        <v>0.6749999999999999</v>
      </c>
      <c r="J10" s="23">
        <f>IF(ISNA(VLOOKUP($A10,'[1]producten'!$B:$AR,J$3,FALSE)),"",VLOOKUP($A10,'[1]producten'!$B:$AR,J$3,FALSE)*$D10)</f>
        <v>2.25</v>
      </c>
      <c r="K10" s="23">
        <f>IF(ISNA(VLOOKUP($A10,'[1]producten'!$B:$AR,K$3,FALSE)),"",VLOOKUP($A10,'[1]producten'!$B:$AR,K$3,FALSE)*$D10)</f>
        <v>0.075</v>
      </c>
      <c r="L10" s="23">
        <f>IF(ISNA(VLOOKUP($A10,'[1]producten'!$B:$AR,L$3,FALSE)),"",VLOOKUP($A10,'[1]producten'!$B:$AR,L$3,FALSE)*$D10)</f>
        <v>4.5</v>
      </c>
      <c r="M10" s="23">
        <f>IF(ISNA(VLOOKUP($A10,'[1]producten'!$B:$AR,M$3,FALSE)),"",VLOOKUP($A10,'[1]producten'!$B:$AR,M$3,FALSE)*$D10)</f>
        <v>0.75</v>
      </c>
      <c r="N10" s="23">
        <f>IF(ISNA(VLOOKUP($A10,'[1]producten'!$B:$AR,N$3,FALSE)),"",VLOOKUP($A10,'[1]producten'!$B:$AR,N$3,FALSE)*$D10)</f>
        <v>0</v>
      </c>
      <c r="O10" s="23">
        <f>IF(ISNA(VLOOKUP($A10,'[1]producten'!$B:$AR,O$3,FALSE)),"",VLOOKUP($A10,'[1]producten'!$B:$AR,O$3,FALSE)*$D10)</f>
        <v>0</v>
      </c>
      <c r="P10" s="23">
        <f>IF(ISNA(VLOOKUP($A10,'[1]producten'!$B:$AR,P$3,FALSE)),"",VLOOKUP($A10,'[1]producten'!$B:$AR,P$3,FALSE)*$D10)</f>
        <v>0</v>
      </c>
      <c r="Q10" s="23">
        <f>IF(ISNA(VLOOKUP($A10,'[1]producten'!$B:$AR,Q$3,FALSE)),"",VLOOKUP($A10,'[1]producten'!$B:$AR,Q$3,FALSE)*$D10)</f>
        <v>0</v>
      </c>
      <c r="R10" s="23">
        <f>IF(ISNA(VLOOKUP($A10,'[1]producten'!$B:$AR,R$3,FALSE)),"",VLOOKUP($A10,'[1]producten'!$B:$AR,R$3,FALSE)*$D10)</f>
        <v>0.15</v>
      </c>
      <c r="S10" s="16">
        <f>IF(ISNA(VLOOKUP($A10,'[1]producten'!$B:$AR,S$3,FALSE)),"",VLOOKUP($A10,'[1]producten'!$B:$AR,S$3,FALSE)*$D10)</f>
        <v>0</v>
      </c>
      <c r="T10" s="16">
        <f>IF(ISNA(VLOOKUP($A10,'[1]producten'!$B:$AR,T$3,FALSE)),"",VLOOKUP($A10,'[1]producten'!$B:$AR,T$3,FALSE)*$D10)</f>
        <v>0.015</v>
      </c>
      <c r="U10" s="16">
        <f>IF(ISNA(VLOOKUP($A10,'[1]producten'!$B:$AR,U$3,FALSE)),"",VLOOKUP($A10,'[1]producten'!$B:$AR,U$3,FALSE)*$D10)</f>
        <v>0.015</v>
      </c>
      <c r="V10" s="16">
        <f>IF(ISNA(VLOOKUP($A10,'[1]producten'!$B:$AR,V$3,FALSE)),"",VLOOKUP($A10,'[1]producten'!$B:$AR,V$3,FALSE)*$D10)</f>
        <v>0</v>
      </c>
      <c r="W10" s="16">
        <f>IF(ISNA(VLOOKUP($A10,'[1]producten'!$B:$AR,W$3,FALSE)),"",VLOOKUP($A10,'[1]producten'!$B:$AR,W$3,FALSE)*$D10)</f>
        <v>0</v>
      </c>
      <c r="X10" s="16">
        <f>IF(ISNA(VLOOKUP($A10,'[1]producten'!$B:$AR,X$3,FALSE)),"",VLOOKUP($A10,'[1]producten'!$B:$AR,X$3,FALSE)*$D10)</f>
        <v>0.015</v>
      </c>
      <c r="Y10" s="16">
        <f>IF(ISNA(VLOOKUP($A10,'[1]producten'!$B:$AR,Y$3,FALSE)),"",VLOOKUP($A10,'[1]producten'!$B:$AR,Y$3,FALSE)*$D10)</f>
        <v>0</v>
      </c>
      <c r="Z10" s="16">
        <f>IF(ISNA(VLOOKUP($A10,'[1]producten'!$B:$AR,Z$3,FALSE)),"",VLOOKUP($A10,'[1]producten'!$B:$AR,Z$3,FALSE)*$D10)</f>
        <v>1.5</v>
      </c>
      <c r="AA10" s="16">
        <f>IF(ISNA(VLOOKUP($A10,'[1]producten'!$B:$AR,AA$3,FALSE)),"",VLOOKUP($A10,'[1]producten'!$B:$AR,AA$3,FALSE)*$D10)</f>
        <v>0</v>
      </c>
      <c r="AB10" s="16">
        <f>IF(ISNA(VLOOKUP($A10,'[1]producten'!$B:$AR,AB$3,FALSE)),"",VLOOKUP($A10,'[1]producten'!$B:$AR,AB$3,FALSE)*$D10)</f>
        <v>7.5</v>
      </c>
      <c r="AC10" s="16">
        <f>IF(ISNA(VLOOKUP($A10,'[1]producten'!$B:$AR,AC$3,FALSE)),"",VLOOKUP($A10,'[1]producten'!$B:$AR,AC$3,FALSE)*$D10)</f>
        <v>0</v>
      </c>
      <c r="AD10" s="16">
        <f>IF(ISNA(VLOOKUP($A10,'[1]producten'!$B:$AR,AD$3,FALSE)),"",VLOOKUP($A10,'[1]producten'!$B:$AR,AD$3,FALSE)*$D10)</f>
        <v>0</v>
      </c>
      <c r="AE10" s="16">
        <f>IF(ISNA(VLOOKUP($A10,'[1]producten'!$B:$AR,AE$3,FALSE)),"",VLOOKUP($A10,'[1]producten'!$B:$AR,AE$3,FALSE)*$D10)</f>
        <v>0</v>
      </c>
      <c r="AF10" s="16">
        <f>IF(ISNA(VLOOKUP($A10,'[1]producten'!$B:$AR,AF$3,FALSE)),"",VLOOKUP($A10,'[1]producten'!$B:$AR,AF$3,FALSE)*$D10)</f>
        <v>14.7</v>
      </c>
      <c r="AG10" s="16">
        <f>IF(ISNA(VLOOKUP($A10,'[1]producten'!$B:$AR,AG$3,FALSE)),"",VLOOKUP($A10,'[1]producten'!$B:$AR,AG$3,FALSE)*$D10)</f>
        <v>0</v>
      </c>
      <c r="AH10" s="16">
        <f>IF(ISNA(VLOOKUP($A10,'[1]producten'!$B:$AR,AH$3,FALSE)),"",VLOOKUP($A10,'[1]producten'!$B:$AR,AH$3,FALSE)*$D10)</f>
        <v>0</v>
      </c>
      <c r="AI10" s="16">
        <f>IF(ISNA(VLOOKUP($A10,'[1]producten'!$B:$AR,AI$3,FALSE)),"",VLOOKUP($A10,'[1]producten'!$B:$AR,AI$3,FALSE)*$D10)</f>
        <v>0</v>
      </c>
      <c r="AJ10" s="16">
        <f>IF(ISNA(VLOOKUP($A10,'[1]producten'!$B:$AR,AJ$3,FALSE)),"",VLOOKUP($A10,'[1]producten'!$B:$AR,AJ$3,FALSE)*$D10)</f>
        <v>0</v>
      </c>
      <c r="AK10" s="16">
        <f>IF(ISNA(VLOOKUP($A10,'[1]producten'!$B:$AR,AK$3,FALSE)),"",VLOOKUP($A10,'[1]producten'!$B:$AR,AK$3,FALSE)*$D10)</f>
        <v>0</v>
      </c>
      <c r="AL10" s="16">
        <f>IF(ISNA(VLOOKUP($A10,'[1]producten'!$B:$AR,AL$3,FALSE)),"",VLOOKUP($A10,'[1]producten'!$B:$AR,AL$3,FALSE)*$D10)</f>
        <v>0</v>
      </c>
      <c r="AM10" s="16">
        <f>IF(ISNA(VLOOKUP($A10,'[1]producten'!$B:$AR,AM$3,FALSE)),"",VLOOKUP($A10,'[1]producten'!$B:$AR,AM$3,FALSE)*$D10)</f>
        <v>0.075</v>
      </c>
      <c r="AN10" s="16">
        <f>IF(ISNA(VLOOKUP($A10,'[1]producten'!$B:$AR,AN$3,FALSE)),"",VLOOKUP($A10,'[1]producten'!$B:$AR,AN$3,FALSE)*$D10)</f>
        <v>0</v>
      </c>
      <c r="AO10" s="16">
        <f>IF(ISNA(VLOOKUP($A10,'[1]producten'!$B:$AR,AO$3,FALSE)),"",VLOOKUP($A10,'[1]producten'!$B:$AR,AO$3,FALSE)*$D10)</f>
        <v>0</v>
      </c>
      <c r="AP10" s="16">
        <f>IF(ISNA(VLOOKUP($A10,'[1]producten'!$B:$AR,AP$3,FALSE)),"",VLOOKUP($A10,'[1]producten'!$B:$AR,AP$3,FALSE)*$D10)</f>
        <v>0</v>
      </c>
      <c r="AQ10" s="16">
        <f>IF(ISNA(VLOOKUP($A10,'[1]producten'!$B:$AR,AQ$3,FALSE)),"",VLOOKUP($A10,'[1]producten'!$B:$AR,AQ$3,FALSE)*$D10)</f>
        <v>0</v>
      </c>
      <c r="AR10" s="16">
        <f>IF(ISNA(VLOOKUP($A10,'[1]producten'!$B:$AR,AR$3,FALSE)),"",VLOOKUP($A10,'[1]producten'!$B:$AR,AR$3,FALSE)*$D10)</f>
        <v>0</v>
      </c>
      <c r="AS10" s="16">
        <f>IF(ISNA(VLOOKUP($A10,'[1]producten'!$B:$AR,AS$3,FALSE)),"",VLOOKUP($A10,'[1]producten'!$B:$AR,AS$3,FALSE)*$D10)</f>
        <v>73.5</v>
      </c>
      <c r="AT10" s="16">
        <f>IF(ISNA(VLOOKUP($A10,'[1]producten'!$B:$AR,AT$3,FALSE)),"",VLOOKUP($A10,'[1]producten'!$B:$AR,AT$3,FALSE)*$D10)</f>
        <v>285</v>
      </c>
      <c r="AU10" s="16">
        <f>IF(ISNA(VLOOKUP($A10,'[1]producten'!$B:$AR,AU$3,FALSE)),"",VLOOKUP($A10,'[1]producten'!$B:$AR,AU$3,FALSE)*$D10)</f>
        <v>0</v>
      </c>
    </row>
    <row r="11" spans="1:47" ht="12.75">
      <c r="A11" s="2" t="s">
        <v>60</v>
      </c>
      <c r="B11" s="2">
        <v>275</v>
      </c>
      <c r="C11" s="2" t="s">
        <v>4</v>
      </c>
      <c r="D11" s="8">
        <f t="shared" si="0"/>
        <v>2.75</v>
      </c>
      <c r="E11" s="9" t="str">
        <f>IF(ISNA(VLOOKUP($A11,'[1]producten'!$B:$AR,E$3,FALSE)),"",VLOOKUP($A11,'[1]producten'!$B:$AR,E$3,FALSE))</f>
        <v>yoghurt mager m vruchten</v>
      </c>
      <c r="F11" s="32" t="str">
        <f>IF(ISNA(VLOOKUP($A11,'[1]producten'!$B:$AR,F$3,FALSE)),"",VLOOKUP($A11,'[1]producten'!$B:$AR,F$3,FALSE))</f>
        <v>BJ</v>
      </c>
      <c r="G11" s="19">
        <f>IF(ISNA(VLOOKUP($A11,'[1]producten'!$B:$AR,G$3,FALSE)),"",VLOOKUP($A11,'[1]producten'!$B:$AR,G$3,FALSE)*$D11)</f>
        <v>783.75</v>
      </c>
      <c r="H11" s="19">
        <f>IF(ISNA(VLOOKUP($A11,'[1]producten'!$B:$AR,H$3,FALSE)),"",VLOOKUP($A11,'[1]producten'!$B:$AR,H$3,FALSE)*$D11)</f>
        <v>220</v>
      </c>
      <c r="I11" s="23">
        <f>IF(ISNA(VLOOKUP($A11,'[1]producten'!$B:$AR,I$3,FALSE)),"",VLOOKUP($A11,'[1]producten'!$B:$AR,I$3,FALSE)*$D11)</f>
        <v>9.625</v>
      </c>
      <c r="J11" s="23">
        <f>IF(ISNA(VLOOKUP($A11,'[1]producten'!$B:$AR,J$3,FALSE)),"",VLOOKUP($A11,'[1]producten'!$B:$AR,J$3,FALSE)*$D11)</f>
        <v>39.05</v>
      </c>
      <c r="K11" s="23">
        <f>IF(ISNA(VLOOKUP($A11,'[1]producten'!$B:$AR,K$3,FALSE)),"",VLOOKUP($A11,'[1]producten'!$B:$AR,K$3,FALSE)*$D11)</f>
        <v>38.5</v>
      </c>
      <c r="L11" s="23">
        <f>IF(ISNA(VLOOKUP($A11,'[1]producten'!$B:$AR,L$3,FALSE)),"",VLOOKUP($A11,'[1]producten'!$B:$AR,L$3,FALSE)*$D11)</f>
        <v>0</v>
      </c>
      <c r="M11" s="23">
        <f>IF(ISNA(VLOOKUP($A11,'[1]producten'!$B:$AR,M$3,FALSE)),"",VLOOKUP($A11,'[1]producten'!$B:$AR,M$3,FALSE)*$D11)</f>
        <v>0</v>
      </c>
      <c r="N11" s="23">
        <f>IF(ISNA(VLOOKUP($A11,'[1]producten'!$B:$AR,N$3,FALSE)),"",VLOOKUP($A11,'[1]producten'!$B:$AR,N$3,FALSE)*$D11)</f>
        <v>0</v>
      </c>
      <c r="O11" s="23">
        <f>IF(ISNA(VLOOKUP($A11,'[1]producten'!$B:$AR,O$3,FALSE)),"",VLOOKUP($A11,'[1]producten'!$B:$AR,O$3,FALSE)*$D11)</f>
        <v>0</v>
      </c>
      <c r="P11" s="23">
        <f>IF(ISNA(VLOOKUP($A11,'[1]producten'!$B:$AR,P$3,FALSE)),"",VLOOKUP($A11,'[1]producten'!$B:$AR,P$3,FALSE)*$D11)</f>
        <v>0</v>
      </c>
      <c r="Q11" s="23">
        <f>IF(ISNA(VLOOKUP($A11,'[1]producten'!$B:$AR,Q$3,FALSE)),"",VLOOKUP($A11,'[1]producten'!$B:$AR,Q$3,FALSE)*$D11)</f>
        <v>27.5</v>
      </c>
      <c r="R11" s="23">
        <f>IF(ISNA(VLOOKUP($A11,'[1]producten'!$B:$AR,R$3,FALSE)),"",VLOOKUP($A11,'[1]producten'!$B:$AR,R$3,FALSE)*$D11)</f>
        <v>0.275</v>
      </c>
      <c r="S11" s="16">
        <f>IF(ISNA(VLOOKUP($A11,'[1]producten'!$B:$AR,S$3,FALSE)),"",VLOOKUP($A11,'[1]producten'!$B:$AR,S$3,FALSE)*$D11)</f>
        <v>13.75</v>
      </c>
      <c r="T11" s="16">
        <f>IF(ISNA(VLOOKUP($A11,'[1]producten'!$B:$AR,T$3,FALSE)),"",VLOOKUP($A11,'[1]producten'!$B:$AR,T$3,FALSE)*$D11)</f>
        <v>0.08249999999999999</v>
      </c>
      <c r="U11" s="16">
        <f>IF(ISNA(VLOOKUP($A11,'[1]producten'!$B:$AR,U$3,FALSE)),"",VLOOKUP($A11,'[1]producten'!$B:$AR,U$3,FALSE)*$D11)</f>
        <v>0.55</v>
      </c>
      <c r="V11" s="16">
        <f>IF(ISNA(VLOOKUP($A11,'[1]producten'!$B:$AR,V$3,FALSE)),"",VLOOKUP($A11,'[1]producten'!$B:$AR,V$3,FALSE)*$D11)</f>
        <v>0.275</v>
      </c>
      <c r="W11" s="16">
        <f>IF(ISNA(VLOOKUP($A11,'[1]producten'!$B:$AR,W$3,FALSE)),"",VLOOKUP($A11,'[1]producten'!$B:$AR,W$3,FALSE)*$D11)</f>
        <v>0</v>
      </c>
      <c r="X11" s="16">
        <f>IF(ISNA(VLOOKUP($A11,'[1]producten'!$B:$AR,X$3,FALSE)),"",VLOOKUP($A11,'[1]producten'!$B:$AR,X$3,FALSE)*$D11)</f>
        <v>0.11</v>
      </c>
      <c r="Y11" s="16">
        <f>IF(ISNA(VLOOKUP($A11,'[1]producten'!$B:$AR,Y$3,FALSE)),"",VLOOKUP($A11,'[1]producten'!$B:$AR,Y$3,FALSE)*$D11)</f>
        <v>0</v>
      </c>
      <c r="Z11" s="16">
        <f>IF(ISNA(VLOOKUP($A11,'[1]producten'!$B:$AR,Z$3,FALSE)),"",VLOOKUP($A11,'[1]producten'!$B:$AR,Z$3,FALSE)*$D11)</f>
        <v>22</v>
      </c>
      <c r="AA11" s="16">
        <f>IF(ISNA(VLOOKUP($A11,'[1]producten'!$B:$AR,AA$3,FALSE)),"",VLOOKUP($A11,'[1]producten'!$B:$AR,AA$3,FALSE)*$D11)</f>
        <v>0.88</v>
      </c>
      <c r="AB11" s="16">
        <f>IF(ISNA(VLOOKUP($A11,'[1]producten'!$B:$AR,AB$3,FALSE)),"",VLOOKUP($A11,'[1]producten'!$B:$AR,AB$3,FALSE)*$D11)</f>
        <v>13.75</v>
      </c>
      <c r="AC11" s="16">
        <f>IF(ISNA(VLOOKUP($A11,'[1]producten'!$B:$AR,AC$3,FALSE)),"",VLOOKUP($A11,'[1]producten'!$B:$AR,AC$3,FALSE)*$D11)</f>
        <v>0</v>
      </c>
      <c r="AD11" s="16">
        <f>IF(ISNA(VLOOKUP($A11,'[1]producten'!$B:$AR,AD$3,FALSE)),"",VLOOKUP($A11,'[1]producten'!$B:$AR,AD$3,FALSE)*$D11)</f>
        <v>0</v>
      </c>
      <c r="AE11" s="16">
        <f>IF(ISNA(VLOOKUP($A11,'[1]producten'!$B:$AR,AE$3,FALSE)),"",VLOOKUP($A11,'[1]producten'!$B:$AR,AE$3,FALSE)*$D11)</f>
        <v>0</v>
      </c>
      <c r="AF11" s="16">
        <f>IF(ISNA(VLOOKUP($A11,'[1]producten'!$B:$AR,AF$3,FALSE)),"",VLOOKUP($A11,'[1]producten'!$B:$AR,AF$3,FALSE)*$D11)</f>
        <v>321.75</v>
      </c>
      <c r="AG11" s="16">
        <f>IF(ISNA(VLOOKUP($A11,'[1]producten'!$B:$AR,AG$3,FALSE)),"",VLOOKUP($A11,'[1]producten'!$B:$AR,AG$3,FALSE)*$D11)</f>
        <v>255.75</v>
      </c>
      <c r="AH11" s="16">
        <f>IF(ISNA(VLOOKUP($A11,'[1]producten'!$B:$AR,AH$3,FALSE)),"",VLOOKUP($A11,'[1]producten'!$B:$AR,AH$3,FALSE)*$D11)</f>
        <v>33</v>
      </c>
      <c r="AI11" s="16">
        <f>IF(ISNA(VLOOKUP($A11,'[1]producten'!$B:$AR,AI$3,FALSE)),"",VLOOKUP($A11,'[1]producten'!$B:$AR,AI$3,FALSE)*$D11)</f>
        <v>0</v>
      </c>
      <c r="AJ11" s="16">
        <f>IF(ISNA(VLOOKUP($A11,'[1]producten'!$B:$AR,AJ$3,FALSE)),"",VLOOKUP($A11,'[1]producten'!$B:$AR,AJ$3,FALSE)*$D11)</f>
        <v>0</v>
      </c>
      <c r="AK11" s="16">
        <f>IF(ISNA(VLOOKUP($A11,'[1]producten'!$B:$AR,AK$3,FALSE)),"",VLOOKUP($A11,'[1]producten'!$B:$AR,AK$3,FALSE)*$D11)</f>
        <v>0</v>
      </c>
      <c r="AL11" s="16">
        <f>IF(ISNA(VLOOKUP($A11,'[1]producten'!$B:$AR,AL$3,FALSE)),"",VLOOKUP($A11,'[1]producten'!$B:$AR,AL$3,FALSE)*$D11)</f>
        <v>0</v>
      </c>
      <c r="AM11" s="16">
        <f>IF(ISNA(VLOOKUP($A11,'[1]producten'!$B:$AR,AM$3,FALSE)),"",VLOOKUP($A11,'[1]producten'!$B:$AR,AM$3,FALSE)*$D11)</f>
        <v>0.275</v>
      </c>
      <c r="AN11" s="16">
        <f>IF(ISNA(VLOOKUP($A11,'[1]producten'!$B:$AR,AN$3,FALSE)),"",VLOOKUP($A11,'[1]producten'!$B:$AR,AN$3,FALSE)*$D11)</f>
        <v>0</v>
      </c>
      <c r="AO11" s="16">
        <f>IF(ISNA(VLOOKUP($A11,'[1]producten'!$B:$AR,AO$3,FALSE)),"",VLOOKUP($A11,'[1]producten'!$B:$AR,AO$3,FALSE)*$D11)</f>
        <v>0</v>
      </c>
      <c r="AP11" s="16">
        <f>IF(ISNA(VLOOKUP($A11,'[1]producten'!$B:$AR,AP$3,FALSE)),"",VLOOKUP($A11,'[1]producten'!$B:$AR,AP$3,FALSE)*$D11)</f>
        <v>0</v>
      </c>
      <c r="AQ11" s="16">
        <f>IF(ISNA(VLOOKUP($A11,'[1]producten'!$B:$AR,AQ$3,FALSE)),"",VLOOKUP($A11,'[1]producten'!$B:$AR,AQ$3,FALSE)*$D11)</f>
        <v>0</v>
      </c>
      <c r="AR11" s="16">
        <f>IF(ISNA(VLOOKUP($A11,'[1]producten'!$B:$AR,AR$3,FALSE)),"",VLOOKUP($A11,'[1]producten'!$B:$AR,AR$3,FALSE)*$D11)</f>
        <v>1.045</v>
      </c>
      <c r="AS11" s="16">
        <f>IF(ISNA(VLOOKUP($A11,'[1]producten'!$B:$AR,AS$3,FALSE)),"",VLOOKUP($A11,'[1]producten'!$B:$AR,AS$3,FALSE)*$D11)</f>
        <v>426.25</v>
      </c>
      <c r="AT11" s="16">
        <f>IF(ISNA(VLOOKUP($A11,'[1]producten'!$B:$AR,AT$3,FALSE)),"",VLOOKUP($A11,'[1]producten'!$B:$AR,AT$3,FALSE)*$D11)</f>
        <v>143</v>
      </c>
      <c r="AU11" s="16">
        <f>IF(ISNA(VLOOKUP($A11,'[1]producten'!$B:$AR,AU$3,FALSE)),"",VLOOKUP($A11,'[1]producten'!$B:$AR,AU$3,FALSE)*$D11)</f>
        <v>0</v>
      </c>
    </row>
    <row r="12" spans="1:47" ht="12.75">
      <c r="A12" s="2" t="s">
        <v>3</v>
      </c>
      <c r="B12" s="2">
        <v>25</v>
      </c>
      <c r="C12" s="2" t="s">
        <v>4</v>
      </c>
      <c r="D12" s="8">
        <f t="shared" si="0"/>
        <v>0.25</v>
      </c>
      <c r="E12" s="9" t="str">
        <f>IF(ISNA(VLOOKUP($A12,'[1]producten'!$B:$AR,E$3,FALSE)),"",VLOOKUP($A12,'[1]producten'!$B:$AR,E$3,FALSE))</f>
        <v>borrelnootjes</v>
      </c>
      <c r="F12" s="32" t="str">
        <f>IF(ISNA(VLOOKUP($A12,'[1]producten'!$B:$AR,F$3,FALSE)),"",VLOOKUP($A12,'[1]producten'!$B:$AR,F$3,FALSE))</f>
        <v>BJ</v>
      </c>
      <c r="G12" s="19">
        <f>IF(ISNA(VLOOKUP($A12,'[1]producten'!$B:$AR,G$3,FALSE)),"",VLOOKUP($A12,'[1]producten'!$B:$AR,G$3,FALSE)*$D12)</f>
        <v>545</v>
      </c>
      <c r="H12" s="19">
        <f>IF(ISNA(VLOOKUP($A12,'[1]producten'!$B:$AR,H$3,FALSE)),"",VLOOKUP($A12,'[1]producten'!$B:$AR,H$3,FALSE)*$D12)</f>
        <v>0.2</v>
      </c>
      <c r="I12" s="23">
        <f>IF(ISNA(VLOOKUP($A12,'[1]producten'!$B:$AR,I$3,FALSE)),"",VLOOKUP($A12,'[1]producten'!$B:$AR,I$3,FALSE)*$D12)</f>
        <v>3.5</v>
      </c>
      <c r="J12" s="23">
        <f>IF(ISNA(VLOOKUP($A12,'[1]producten'!$B:$AR,J$3,FALSE)),"",VLOOKUP($A12,'[1]producten'!$B:$AR,J$3,FALSE)*$D12)</f>
        <v>11</v>
      </c>
      <c r="K12" s="23">
        <f>IF(ISNA(VLOOKUP($A12,'[1]producten'!$B:$AR,K$3,FALSE)),"",VLOOKUP($A12,'[1]producten'!$B:$AR,K$3,FALSE)*$D12)</f>
        <v>1.625</v>
      </c>
      <c r="L12" s="23">
        <f>IF(ISNA(VLOOKUP($A12,'[1]producten'!$B:$AR,L$3,FALSE)),"",VLOOKUP($A12,'[1]producten'!$B:$AR,L$3,FALSE)*$D12)</f>
        <v>8.25</v>
      </c>
      <c r="M12" s="23">
        <f>IF(ISNA(VLOOKUP($A12,'[1]producten'!$B:$AR,M$3,FALSE)),"",VLOOKUP($A12,'[1]producten'!$B:$AR,M$3,FALSE)*$D12)</f>
        <v>2.5</v>
      </c>
      <c r="N12" s="23">
        <f>IF(ISNA(VLOOKUP($A12,'[1]producten'!$B:$AR,N$3,FALSE)),"",VLOOKUP($A12,'[1]producten'!$B:$AR,N$3,FALSE)*$D12)</f>
        <v>3.25</v>
      </c>
      <c r="O12" s="23">
        <f>IF(ISNA(VLOOKUP($A12,'[1]producten'!$B:$AR,O$3,FALSE)),"",VLOOKUP($A12,'[1]producten'!$B:$AR,O$3,FALSE)*$D12)</f>
        <v>2.375</v>
      </c>
      <c r="P12" s="23">
        <f>IF(ISNA(VLOOKUP($A12,'[1]producten'!$B:$AR,P$3,FALSE)),"",VLOOKUP($A12,'[1]producten'!$B:$AR,P$3,FALSE)*$D12)</f>
        <v>0</v>
      </c>
      <c r="Q12" s="23">
        <f>IF(ISNA(VLOOKUP($A12,'[1]producten'!$B:$AR,Q$3,FALSE)),"",VLOOKUP($A12,'[1]producten'!$B:$AR,Q$3,FALSE)*$D12)</f>
        <v>0</v>
      </c>
      <c r="R12" s="23">
        <f>IF(ISNA(VLOOKUP($A12,'[1]producten'!$B:$AR,R$3,FALSE)),"",VLOOKUP($A12,'[1]producten'!$B:$AR,R$3,FALSE)*$D12)</f>
        <v>0.75</v>
      </c>
      <c r="S12" s="16">
        <f>IF(ISNA(VLOOKUP($A12,'[1]producten'!$B:$AR,S$3,FALSE)),"",VLOOKUP($A12,'[1]producten'!$B:$AR,S$3,FALSE)*$D12)</f>
        <v>0</v>
      </c>
      <c r="T12" s="16">
        <f>IF(ISNA(VLOOKUP($A12,'[1]producten'!$B:$AR,T$3,FALSE)),"",VLOOKUP($A12,'[1]producten'!$B:$AR,T$3,FALSE)*$D12)</f>
        <v>0.1275</v>
      </c>
      <c r="U12" s="16">
        <f>IF(ISNA(VLOOKUP($A12,'[1]producten'!$B:$AR,U$3,FALSE)),"",VLOOKUP($A12,'[1]producten'!$B:$AR,U$3,FALSE)*$D12)</f>
        <v>0.0125</v>
      </c>
      <c r="V12" s="16">
        <f>IF(ISNA(VLOOKUP($A12,'[1]producten'!$B:$AR,V$3,FALSE)),"",VLOOKUP($A12,'[1]producten'!$B:$AR,V$3,FALSE)*$D12)</f>
        <v>1.5525</v>
      </c>
      <c r="W12" s="16">
        <f>IF(ISNA(VLOOKUP($A12,'[1]producten'!$B:$AR,W$3,FALSE)),"",VLOOKUP($A12,'[1]producten'!$B:$AR,W$3,FALSE)*$D12)</f>
        <v>0.3</v>
      </c>
      <c r="X12" s="16">
        <f>IF(ISNA(VLOOKUP($A12,'[1]producten'!$B:$AR,X$3,FALSE)),"",VLOOKUP($A12,'[1]producten'!$B:$AR,X$3,FALSE)*$D12)</f>
        <v>0.1</v>
      </c>
      <c r="Y12" s="16">
        <f>IF(ISNA(VLOOKUP($A12,'[1]producten'!$B:$AR,Y$3,FALSE)),"",VLOOKUP($A12,'[1]producten'!$B:$AR,Y$3,FALSE)*$D12)</f>
        <v>0</v>
      </c>
      <c r="Z12" s="16">
        <f>IF(ISNA(VLOOKUP($A12,'[1]producten'!$B:$AR,Z$3,FALSE)),"",VLOOKUP($A12,'[1]producten'!$B:$AR,Z$3,FALSE)*$D12)</f>
        <v>12.5</v>
      </c>
      <c r="AA12" s="16">
        <f>IF(ISNA(VLOOKUP($A12,'[1]producten'!$B:$AR,AA$3,FALSE)),"",VLOOKUP($A12,'[1]producten'!$B:$AR,AA$3,FALSE)*$D12)</f>
        <v>0</v>
      </c>
      <c r="AB12" s="16">
        <f>IF(ISNA(VLOOKUP($A12,'[1]producten'!$B:$AR,AB$3,FALSE)),"",VLOOKUP($A12,'[1]producten'!$B:$AR,AB$3,FALSE)*$D12)</f>
        <v>0</v>
      </c>
      <c r="AC12" s="16">
        <f>IF(ISNA(VLOOKUP($A12,'[1]producten'!$B:$AR,AC$3,FALSE)),"",VLOOKUP($A12,'[1]producten'!$B:$AR,AC$3,FALSE)*$D12)</f>
        <v>0</v>
      </c>
      <c r="AD12" s="16">
        <f>IF(ISNA(VLOOKUP($A12,'[1]producten'!$B:$AR,AD$3,FALSE)),"",VLOOKUP($A12,'[1]producten'!$B:$AR,AD$3,FALSE)*$D12)</f>
        <v>1.135</v>
      </c>
      <c r="AE12" s="16">
        <f>IF(ISNA(VLOOKUP($A12,'[1]producten'!$B:$AR,AE$3,FALSE)),"",VLOOKUP($A12,'[1]producten'!$B:$AR,AE$3,FALSE)*$D12)</f>
        <v>0</v>
      </c>
      <c r="AF12" s="16">
        <f>IF(ISNA(VLOOKUP($A12,'[1]producten'!$B:$AR,AF$3,FALSE)),"",VLOOKUP($A12,'[1]producten'!$B:$AR,AF$3,FALSE)*$D12)</f>
        <v>8.75</v>
      </c>
      <c r="AG12" s="16">
        <f>IF(ISNA(VLOOKUP($A12,'[1]producten'!$B:$AR,AG$3,FALSE)),"",VLOOKUP($A12,'[1]producten'!$B:$AR,AG$3,FALSE)*$D12)</f>
        <v>48.5</v>
      </c>
      <c r="AH12" s="16">
        <f>IF(ISNA(VLOOKUP($A12,'[1]producten'!$B:$AR,AH$3,FALSE)),"",VLOOKUP($A12,'[1]producten'!$B:$AR,AH$3,FALSE)*$D12)</f>
        <v>23.75</v>
      </c>
      <c r="AI12" s="16">
        <f>IF(ISNA(VLOOKUP($A12,'[1]producten'!$B:$AR,AI$3,FALSE)),"",VLOOKUP($A12,'[1]producten'!$B:$AR,AI$3,FALSE)*$D12)</f>
        <v>0</v>
      </c>
      <c r="AJ12" s="16">
        <f>IF(ISNA(VLOOKUP($A12,'[1]producten'!$B:$AR,AJ$3,FALSE)),"",VLOOKUP($A12,'[1]producten'!$B:$AR,AJ$3,FALSE)*$D12)</f>
        <v>0</v>
      </c>
      <c r="AK12" s="16">
        <f>IF(ISNA(VLOOKUP($A12,'[1]producten'!$B:$AR,AK$3,FALSE)),"",VLOOKUP($A12,'[1]producten'!$B:$AR,AK$3,FALSE)*$D12)</f>
        <v>0</v>
      </c>
      <c r="AL12" s="16">
        <f>IF(ISNA(VLOOKUP($A12,'[1]producten'!$B:$AR,AL$3,FALSE)),"",VLOOKUP($A12,'[1]producten'!$B:$AR,AL$3,FALSE)*$D12)</f>
        <v>0</v>
      </c>
      <c r="AM12" s="16">
        <f>IF(ISNA(VLOOKUP($A12,'[1]producten'!$B:$AR,AM$3,FALSE)),"",VLOOKUP($A12,'[1]producten'!$B:$AR,AM$3,FALSE)*$D12)</f>
        <v>0.15</v>
      </c>
      <c r="AN12" s="16">
        <f>IF(ISNA(VLOOKUP($A12,'[1]producten'!$B:$AR,AN$3,FALSE)),"",VLOOKUP($A12,'[1]producten'!$B:$AR,AN$3,FALSE)*$D12)</f>
        <v>0</v>
      </c>
      <c r="AO12" s="16">
        <f>IF(ISNA(VLOOKUP($A12,'[1]producten'!$B:$AR,AO$3,FALSE)),"",VLOOKUP($A12,'[1]producten'!$B:$AR,AO$3,FALSE)*$D12)</f>
        <v>0</v>
      </c>
      <c r="AP12" s="16">
        <f>IF(ISNA(VLOOKUP($A12,'[1]producten'!$B:$AR,AP$3,FALSE)),"",VLOOKUP($A12,'[1]producten'!$B:$AR,AP$3,FALSE)*$D12)</f>
        <v>0</v>
      </c>
      <c r="AQ12" s="16">
        <f>IF(ISNA(VLOOKUP($A12,'[1]producten'!$B:$AR,AQ$3,FALSE)),"",VLOOKUP($A12,'[1]producten'!$B:$AR,AQ$3,FALSE)*$D12)</f>
        <v>0</v>
      </c>
      <c r="AR12" s="16">
        <f>IF(ISNA(VLOOKUP($A12,'[1]producten'!$B:$AR,AR$3,FALSE)),"",VLOOKUP($A12,'[1]producten'!$B:$AR,AR$3,FALSE)*$D12)</f>
        <v>0.3</v>
      </c>
      <c r="AS12" s="16">
        <f>IF(ISNA(VLOOKUP($A12,'[1]producten'!$B:$AR,AS$3,FALSE)),"",VLOOKUP($A12,'[1]producten'!$B:$AR,AS$3,FALSE)*$D12)</f>
        <v>95</v>
      </c>
      <c r="AT12" s="16">
        <f>IF(ISNA(VLOOKUP($A12,'[1]producten'!$B:$AR,AT$3,FALSE)),"",VLOOKUP($A12,'[1]producten'!$B:$AR,AT$3,FALSE)*$D12)</f>
        <v>350</v>
      </c>
      <c r="AU12" s="16">
        <f>IF(ISNA(VLOOKUP($A12,'[1]producten'!$B:$AR,AU$3,FALSE)),"",VLOOKUP($A12,'[1]producten'!$B:$AR,AU$3,FALSE)*$D12)</f>
        <v>0</v>
      </c>
    </row>
    <row r="13" spans="1:47" ht="12.75">
      <c r="A13" s="2" t="s">
        <v>61</v>
      </c>
      <c r="B13" s="2">
        <f>750/3</f>
        <v>250</v>
      </c>
      <c r="C13" s="2" t="s">
        <v>4</v>
      </c>
      <c r="D13" s="8">
        <f t="shared" si="0"/>
        <v>2.5</v>
      </c>
      <c r="E13" s="9" t="str">
        <f>IF(ISNA(VLOOKUP($A13,'[1]producten'!$B:$AR,E$3,FALSE)),"",VLOOKUP($A13,'[1]producten'!$B:$AR,E$3,FALSE))</f>
        <v>wijn tafel rood</v>
      </c>
      <c r="F13" s="32" t="str">
        <f>IF(ISNA(VLOOKUP($A13,'[1]producten'!$B:$AR,F$3,FALSE)),"",VLOOKUP($A13,'[1]producten'!$B:$AR,F$3,FALSE))</f>
        <v>BJ</v>
      </c>
      <c r="G13" s="19">
        <f>IF(ISNA(VLOOKUP($A13,'[1]producten'!$B:$AR,G$3,FALSE)),"",VLOOKUP($A13,'[1]producten'!$B:$AR,G$3,FALSE)*$D13)</f>
        <v>889.6949999999999</v>
      </c>
      <c r="H13" s="19">
        <f>IF(ISNA(VLOOKUP($A13,'[1]producten'!$B:$AR,H$3,FALSE)),"",VLOOKUP($A13,'[1]producten'!$B:$AR,H$3,FALSE)*$D13)</f>
        <v>216.225</v>
      </c>
      <c r="I13" s="23">
        <f>IF(ISNA(VLOOKUP($A13,'[1]producten'!$B:$AR,I$3,FALSE)),"",VLOOKUP($A13,'[1]producten'!$B:$AR,I$3,FALSE)*$D13)</f>
        <v>0.17500000000000002</v>
      </c>
      <c r="J13" s="23">
        <f>IF(ISNA(VLOOKUP($A13,'[1]producten'!$B:$AR,J$3,FALSE)),"",VLOOKUP($A13,'[1]producten'!$B:$AR,J$3,FALSE)*$D13)</f>
        <v>6.5249999999999995</v>
      </c>
      <c r="K13" s="23">
        <f>IF(ISNA(VLOOKUP($A13,'[1]producten'!$B:$AR,K$3,FALSE)),"",VLOOKUP($A13,'[1]producten'!$B:$AR,K$3,FALSE)*$D13)</f>
        <v>1.550000011920929</v>
      </c>
      <c r="L13" s="23">
        <f>IF(ISNA(VLOOKUP($A13,'[1]producten'!$B:$AR,L$3,FALSE)),"",VLOOKUP($A13,'[1]producten'!$B:$AR,L$3,FALSE)*$D13)</f>
        <v>0</v>
      </c>
      <c r="M13" s="23">
        <f>IF(ISNA(VLOOKUP($A13,'[1]producten'!$B:$AR,M$3,FALSE)),"",VLOOKUP($A13,'[1]producten'!$B:$AR,M$3,FALSE)*$D13)</f>
        <v>0</v>
      </c>
      <c r="N13" s="23">
        <f>IF(ISNA(VLOOKUP($A13,'[1]producten'!$B:$AR,N$3,FALSE)),"",VLOOKUP($A13,'[1]producten'!$B:$AR,N$3,FALSE)*$D13)</f>
        <v>0</v>
      </c>
      <c r="O13" s="23">
        <f>IF(ISNA(VLOOKUP($A13,'[1]producten'!$B:$AR,O$3,FALSE)),"",VLOOKUP($A13,'[1]producten'!$B:$AR,O$3,FALSE)*$D13)</f>
        <v>0</v>
      </c>
      <c r="P13" s="23">
        <f>IF(ISNA(VLOOKUP($A13,'[1]producten'!$B:$AR,P$3,FALSE)),"",VLOOKUP($A13,'[1]producten'!$B:$AR,P$3,FALSE)*$D13)</f>
        <v>0</v>
      </c>
      <c r="Q13" s="23">
        <f>IF(ISNA(VLOOKUP($A13,'[1]producten'!$B:$AR,Q$3,FALSE)),"",VLOOKUP($A13,'[1]producten'!$B:$AR,Q$3,FALSE)*$D13)</f>
        <v>0</v>
      </c>
      <c r="R13" s="23">
        <f>IF(ISNA(VLOOKUP($A13,'[1]producten'!$B:$AR,R$3,FALSE)),"",VLOOKUP($A13,'[1]producten'!$B:$AR,R$3,FALSE)*$D13)</f>
        <v>0</v>
      </c>
      <c r="S13" s="16">
        <f>IF(ISNA(VLOOKUP($A13,'[1]producten'!$B:$AR,S$3,FALSE)),"",VLOOKUP($A13,'[1]producten'!$B:$AR,S$3,FALSE)*$D13)</f>
        <v>0</v>
      </c>
      <c r="T13" s="16">
        <f>IF(ISNA(VLOOKUP($A13,'[1]producten'!$B:$AR,T$3,FALSE)),"",VLOOKUP($A13,'[1]producten'!$B:$AR,T$3,FALSE)*$D13)</f>
        <v>0.0125</v>
      </c>
      <c r="U13" s="16">
        <f>IF(ISNA(VLOOKUP($A13,'[1]producten'!$B:$AR,U$3,FALSE)),"",VLOOKUP($A13,'[1]producten'!$B:$AR,U$3,FALSE)*$D13)</f>
        <v>0.0775</v>
      </c>
      <c r="V13" s="16">
        <f>IF(ISNA(VLOOKUP($A13,'[1]producten'!$B:$AR,V$3,FALSE)),"",VLOOKUP($A13,'[1]producten'!$B:$AR,V$3,FALSE)*$D13)</f>
        <v>0.56</v>
      </c>
      <c r="W13" s="16">
        <f>IF(ISNA(VLOOKUP($A13,'[1]producten'!$B:$AR,W$3,FALSE)),"",VLOOKUP($A13,'[1]producten'!$B:$AR,W$3,FALSE)*$D13)</f>
        <v>0.075</v>
      </c>
      <c r="X13" s="16">
        <f>IF(ISNA(VLOOKUP($A13,'[1]producten'!$B:$AR,X$3,FALSE)),"",VLOOKUP($A13,'[1]producten'!$B:$AR,X$3,FALSE)*$D13)</f>
        <v>0.14250000000000002</v>
      </c>
      <c r="Y13" s="16">
        <f>IF(ISNA(VLOOKUP($A13,'[1]producten'!$B:$AR,Y$3,FALSE)),"",VLOOKUP($A13,'[1]producten'!$B:$AR,Y$3,FALSE)*$D13)</f>
        <v>0</v>
      </c>
      <c r="Z13" s="16">
        <f>IF(ISNA(VLOOKUP($A13,'[1]producten'!$B:$AR,Z$3,FALSE)),"",VLOOKUP($A13,'[1]producten'!$B:$AR,Z$3,FALSE)*$D13)</f>
        <v>2.5</v>
      </c>
      <c r="AA13" s="16">
        <f>IF(ISNA(VLOOKUP($A13,'[1]producten'!$B:$AR,AA$3,FALSE)),"",VLOOKUP($A13,'[1]producten'!$B:$AR,AA$3,FALSE)*$D13)</f>
        <v>0</v>
      </c>
      <c r="AB13" s="16">
        <f>IF(ISNA(VLOOKUP($A13,'[1]producten'!$B:$AR,AB$3,FALSE)),"",VLOOKUP($A13,'[1]producten'!$B:$AR,AB$3,FALSE)*$D13)</f>
        <v>0</v>
      </c>
      <c r="AC13" s="16">
        <f>IF(ISNA(VLOOKUP($A13,'[1]producten'!$B:$AR,AC$3,FALSE)),"",VLOOKUP($A13,'[1]producten'!$B:$AR,AC$3,FALSE)*$D13)</f>
        <v>0</v>
      </c>
      <c r="AD13" s="16">
        <f>IF(ISNA(VLOOKUP($A13,'[1]producten'!$B:$AR,AD$3,FALSE)),"",VLOOKUP($A13,'[1]producten'!$B:$AR,AD$3,FALSE)*$D13)</f>
        <v>0</v>
      </c>
      <c r="AE13" s="16">
        <f>IF(ISNA(VLOOKUP($A13,'[1]producten'!$B:$AR,AE$3,FALSE)),"",VLOOKUP($A13,'[1]producten'!$B:$AR,AE$3,FALSE)*$D13)</f>
        <v>1</v>
      </c>
      <c r="AF13" s="16">
        <f>IF(ISNA(VLOOKUP($A13,'[1]producten'!$B:$AR,AF$3,FALSE)),"",VLOOKUP($A13,'[1]producten'!$B:$AR,AF$3,FALSE)*$D13)</f>
        <v>20</v>
      </c>
      <c r="AG13" s="16">
        <f>IF(ISNA(VLOOKUP($A13,'[1]producten'!$B:$AR,AG$3,FALSE)),"",VLOOKUP($A13,'[1]producten'!$B:$AR,AG$3,FALSE)*$D13)</f>
        <v>57.5</v>
      </c>
      <c r="AH13" s="16">
        <f>IF(ISNA(VLOOKUP($A13,'[1]producten'!$B:$AR,AH$3,FALSE)),"",VLOOKUP($A13,'[1]producten'!$B:$AR,AH$3,FALSE)*$D13)</f>
        <v>30</v>
      </c>
      <c r="AI13" s="16">
        <f>IF(ISNA(VLOOKUP($A13,'[1]producten'!$B:$AR,AI$3,FALSE)),"",VLOOKUP($A13,'[1]producten'!$B:$AR,AI$3,FALSE)*$D13)</f>
        <v>0.027499999999999997</v>
      </c>
      <c r="AJ13" s="16">
        <f>IF(ISNA(VLOOKUP($A13,'[1]producten'!$B:$AR,AJ$3,FALSE)),"",VLOOKUP($A13,'[1]producten'!$B:$AR,AJ$3,FALSE)*$D13)</f>
        <v>0</v>
      </c>
      <c r="AK13" s="16">
        <f>IF(ISNA(VLOOKUP($A13,'[1]producten'!$B:$AR,AK$3,FALSE)),"",VLOOKUP($A13,'[1]producten'!$B:$AR,AK$3,FALSE)*$D13)</f>
        <v>0</v>
      </c>
      <c r="AL13" s="16">
        <f>IF(ISNA(VLOOKUP($A13,'[1]producten'!$B:$AR,AL$3,FALSE)),"",VLOOKUP($A13,'[1]producten'!$B:$AR,AL$3,FALSE)*$D13)</f>
        <v>0</v>
      </c>
      <c r="AM13" s="16">
        <f>IF(ISNA(VLOOKUP($A13,'[1]producten'!$B:$AR,AM$3,FALSE)),"",VLOOKUP($A13,'[1]producten'!$B:$AR,AM$3,FALSE)*$D13)</f>
        <v>1.1500000000000001</v>
      </c>
      <c r="AN13" s="16">
        <f>IF(ISNA(VLOOKUP($A13,'[1]producten'!$B:$AR,AN$3,FALSE)),"",VLOOKUP($A13,'[1]producten'!$B:$AR,AN$3,FALSE)*$D13)</f>
        <v>0.33</v>
      </c>
      <c r="AO13" s="16">
        <f>IF(ISNA(VLOOKUP($A13,'[1]producten'!$B:$AR,AO$3,FALSE)),"",VLOOKUP($A13,'[1]producten'!$B:$AR,AO$3,FALSE)*$D13)</f>
        <v>0</v>
      </c>
      <c r="AP13" s="16">
        <f>IF(ISNA(VLOOKUP($A13,'[1]producten'!$B:$AR,AP$3,FALSE)),"",VLOOKUP($A13,'[1]producten'!$B:$AR,AP$3,FALSE)*$D13)</f>
        <v>0</v>
      </c>
      <c r="AQ13" s="16">
        <f>IF(ISNA(VLOOKUP($A13,'[1]producten'!$B:$AR,AQ$3,FALSE)),"",VLOOKUP($A13,'[1]producten'!$B:$AR,AQ$3,FALSE)*$D13)</f>
        <v>0.5</v>
      </c>
      <c r="AR13" s="16">
        <f>IF(ISNA(VLOOKUP($A13,'[1]producten'!$B:$AR,AR$3,FALSE)),"",VLOOKUP($A13,'[1]producten'!$B:$AR,AR$3,FALSE)*$D13)</f>
        <v>0.35000000000000003</v>
      </c>
      <c r="AS13" s="16">
        <f>IF(ISNA(VLOOKUP($A13,'[1]producten'!$B:$AR,AS$3,FALSE)),"",VLOOKUP($A13,'[1]producten'!$B:$AR,AS$3,FALSE)*$D13)</f>
        <v>317.5</v>
      </c>
      <c r="AT13" s="16">
        <f>IF(ISNA(VLOOKUP($A13,'[1]producten'!$B:$AR,AT$3,FALSE)),"",VLOOKUP($A13,'[1]producten'!$B:$AR,AT$3,FALSE)*$D13)</f>
        <v>10</v>
      </c>
      <c r="AU13" s="16">
        <f>IF(ISNA(VLOOKUP($A13,'[1]producten'!$B:$AR,AU$3,FALSE)),"",VLOOKUP($A13,'[1]producten'!$B:$AR,AU$3,FALSE)*$D13)</f>
        <v>0</v>
      </c>
    </row>
    <row r="14" spans="1:47" ht="12.75" customHeight="1">
      <c r="A14" s="2"/>
      <c r="B14" s="2"/>
      <c r="C14" s="2"/>
      <c r="D14" s="8">
        <f t="shared" si="0"/>
      </c>
      <c r="E14" s="9">
        <f>IF(ISNA(VLOOKUP($A14,'[1]producten'!$B:$AR,E$3,FALSE)),"",VLOOKUP($A14,'[1]producten'!$B:$AR,E$3,FALSE))</f>
      </c>
      <c r="F14" s="32">
        <f>IF(ISNA(VLOOKUP($A14,'[1]producten'!$B:$AR,F$3,FALSE)),"",VLOOKUP($A14,'[1]producten'!$B:$AR,F$3,FALSE))</f>
      </c>
      <c r="G14" s="19">
        <f>IF(ISNA(VLOOKUP($A14,'[1]producten'!$B:$AR,G$3,FALSE)),"",VLOOKUP($A14,'[1]producten'!$B:$AR,G$3,FALSE)*$D14)</f>
      </c>
      <c r="H14" s="19">
        <f>IF(ISNA(VLOOKUP($A14,'[1]producten'!$B:$AR,H$3,FALSE)),"",VLOOKUP($A14,'[1]producten'!$B:$AR,H$3,FALSE)*$D14)</f>
      </c>
      <c r="I14" s="23">
        <f>IF(ISNA(VLOOKUP($A14,'[1]producten'!$B:$AR,I$3,FALSE)),"",VLOOKUP($A14,'[1]producten'!$B:$AR,I$3,FALSE)*$D14)</f>
      </c>
      <c r="J14" s="23">
        <f>IF(ISNA(VLOOKUP($A14,'[1]producten'!$B:$AR,J$3,FALSE)),"",VLOOKUP($A14,'[1]producten'!$B:$AR,J$3,FALSE)*$D14)</f>
      </c>
      <c r="K14" s="23">
        <f>IF(ISNA(VLOOKUP($A14,'[1]producten'!$B:$AR,K$3,FALSE)),"",VLOOKUP($A14,'[1]producten'!$B:$AR,K$3,FALSE)*$D14)</f>
      </c>
      <c r="L14" s="23">
        <f>IF(ISNA(VLOOKUP($A14,'[1]producten'!$B:$AR,L$3,FALSE)),"",VLOOKUP($A14,'[1]producten'!$B:$AR,L$3,FALSE)*$D14)</f>
      </c>
      <c r="M14" s="23">
        <f>IF(ISNA(VLOOKUP($A14,'[1]producten'!$B:$AR,M$3,FALSE)),"",VLOOKUP($A14,'[1]producten'!$B:$AR,M$3,FALSE)*$D14)</f>
      </c>
      <c r="N14" s="23">
        <f>IF(ISNA(VLOOKUP($A14,'[1]producten'!$B:$AR,N$3,FALSE)),"",VLOOKUP($A14,'[1]producten'!$B:$AR,N$3,FALSE)*$D14)</f>
      </c>
      <c r="O14" s="23">
        <f>IF(ISNA(VLOOKUP($A14,'[1]producten'!$B:$AR,O$3,FALSE)),"",VLOOKUP($A14,'[1]producten'!$B:$AR,O$3,FALSE)*$D14)</f>
      </c>
      <c r="P14" s="23">
        <f>IF(ISNA(VLOOKUP($A14,'[1]producten'!$B:$AR,P$3,FALSE)),"",VLOOKUP($A14,'[1]producten'!$B:$AR,P$3,FALSE)*$D14)</f>
      </c>
      <c r="Q14" s="23">
        <f>IF(ISNA(VLOOKUP($A14,'[1]producten'!$B:$AR,Q$3,FALSE)),"",VLOOKUP($A14,'[1]producten'!$B:$AR,Q$3,FALSE)*$D14)</f>
      </c>
      <c r="R14" s="23">
        <f>IF(ISNA(VLOOKUP($A14,'[1]producten'!$B:$AR,R$3,FALSE)),"",VLOOKUP($A14,'[1]producten'!$B:$AR,R$3,FALSE)*$D14)</f>
      </c>
      <c r="S14" s="16">
        <f>IF(ISNA(VLOOKUP($A14,'[1]producten'!$B:$AR,S$3,FALSE)),"",VLOOKUP($A14,'[1]producten'!$B:$AR,S$3,FALSE)*$D14)</f>
      </c>
      <c r="T14" s="16">
        <f>IF(ISNA(VLOOKUP($A14,'[1]producten'!$B:$AR,T$3,FALSE)),"",VLOOKUP($A14,'[1]producten'!$B:$AR,T$3,FALSE)*$D14)</f>
      </c>
      <c r="U14" s="16">
        <f>IF(ISNA(VLOOKUP($A14,'[1]producten'!$B:$AR,U$3,FALSE)),"",VLOOKUP($A14,'[1]producten'!$B:$AR,U$3,FALSE)*$D14)</f>
      </c>
      <c r="V14" s="16">
        <f>IF(ISNA(VLOOKUP($A14,'[1]producten'!$B:$AR,V$3,FALSE)),"",VLOOKUP($A14,'[1]producten'!$B:$AR,V$3,FALSE)*$D14)</f>
      </c>
      <c r="W14" s="16">
        <f>IF(ISNA(VLOOKUP($A14,'[1]producten'!$B:$AR,W$3,FALSE)),"",VLOOKUP($A14,'[1]producten'!$B:$AR,W$3,FALSE)*$D14)</f>
      </c>
      <c r="X14" s="16">
        <f>IF(ISNA(VLOOKUP($A14,'[1]producten'!$B:$AR,X$3,FALSE)),"",VLOOKUP($A14,'[1]producten'!$B:$AR,X$3,FALSE)*$D14)</f>
      </c>
      <c r="Y14" s="16">
        <f>IF(ISNA(VLOOKUP($A14,'[1]producten'!$B:$AR,Y$3,FALSE)),"",VLOOKUP($A14,'[1]producten'!$B:$AR,Y$3,FALSE)*$D14)</f>
      </c>
      <c r="Z14" s="16">
        <f>IF(ISNA(VLOOKUP($A14,'[1]producten'!$B:$AR,Z$3,FALSE)),"",VLOOKUP($A14,'[1]producten'!$B:$AR,Z$3,FALSE)*$D14)</f>
      </c>
      <c r="AA14" s="16">
        <f>IF(ISNA(VLOOKUP($A14,'[1]producten'!$B:$AR,AA$3,FALSE)),"",VLOOKUP($A14,'[1]producten'!$B:$AR,AA$3,FALSE)*$D14)</f>
      </c>
      <c r="AB14" s="16">
        <f>IF(ISNA(VLOOKUP($A14,'[1]producten'!$B:$AR,AB$3,FALSE)),"",VLOOKUP($A14,'[1]producten'!$B:$AR,AB$3,FALSE)*$D14)</f>
      </c>
      <c r="AC14" s="16">
        <f>IF(ISNA(VLOOKUP($A14,'[1]producten'!$B:$AR,AC$3,FALSE)),"",VLOOKUP($A14,'[1]producten'!$B:$AR,AC$3,FALSE)*$D14)</f>
      </c>
      <c r="AD14" s="16">
        <f>IF(ISNA(VLOOKUP($A14,'[1]producten'!$B:$AR,AD$3,FALSE)),"",VLOOKUP($A14,'[1]producten'!$B:$AR,AD$3,FALSE)*$D14)</f>
      </c>
      <c r="AE14" s="16">
        <f>IF(ISNA(VLOOKUP($A14,'[1]producten'!$B:$AR,AE$3,FALSE)),"",VLOOKUP($A14,'[1]producten'!$B:$AR,AE$3,FALSE)*$D14)</f>
      </c>
      <c r="AF14" s="16">
        <f>IF(ISNA(VLOOKUP($A14,'[1]producten'!$B:$AR,AF$3,FALSE)),"",VLOOKUP($A14,'[1]producten'!$B:$AR,AF$3,FALSE)*$D14)</f>
      </c>
      <c r="AG14" s="16">
        <f>IF(ISNA(VLOOKUP($A14,'[1]producten'!$B:$AR,AG$3,FALSE)),"",VLOOKUP($A14,'[1]producten'!$B:$AR,AG$3,FALSE)*$D14)</f>
      </c>
      <c r="AH14" s="16">
        <f>IF(ISNA(VLOOKUP($A14,'[1]producten'!$B:$AR,AH$3,FALSE)),"",VLOOKUP($A14,'[1]producten'!$B:$AR,AH$3,FALSE)*$D14)</f>
      </c>
      <c r="AI14" s="16">
        <f>IF(ISNA(VLOOKUP($A14,'[1]producten'!$B:$AR,AI$3,FALSE)),"",VLOOKUP($A14,'[1]producten'!$B:$AR,AI$3,FALSE)*$D14)</f>
      </c>
      <c r="AJ14" s="16">
        <f>IF(ISNA(VLOOKUP($A14,'[1]producten'!$B:$AR,AJ$3,FALSE)),"",VLOOKUP($A14,'[1]producten'!$B:$AR,AJ$3,FALSE)*$D14)</f>
      </c>
      <c r="AK14" s="16">
        <f>IF(ISNA(VLOOKUP($A14,'[1]producten'!$B:$AR,AK$3,FALSE)),"",VLOOKUP($A14,'[1]producten'!$B:$AR,AK$3,FALSE)*$D14)</f>
      </c>
      <c r="AL14" s="16">
        <f>IF(ISNA(VLOOKUP($A14,'[1]producten'!$B:$AR,AL$3,FALSE)),"",VLOOKUP($A14,'[1]producten'!$B:$AR,AL$3,FALSE)*$D14)</f>
      </c>
      <c r="AM14" s="16">
        <f>IF(ISNA(VLOOKUP($A14,'[1]producten'!$B:$AR,AM$3,FALSE)),"",VLOOKUP($A14,'[1]producten'!$B:$AR,AM$3,FALSE)*$D14)</f>
      </c>
      <c r="AN14" s="16">
        <f>IF(ISNA(VLOOKUP($A14,'[1]producten'!$B:$AR,AN$3,FALSE)),"",VLOOKUP($A14,'[1]producten'!$B:$AR,AN$3,FALSE)*$D14)</f>
      </c>
      <c r="AO14" s="16">
        <f>IF(ISNA(VLOOKUP($A14,'[1]producten'!$B:$AR,AO$3,FALSE)),"",VLOOKUP($A14,'[1]producten'!$B:$AR,AO$3,FALSE)*$D14)</f>
      </c>
      <c r="AP14" s="16">
        <f>IF(ISNA(VLOOKUP($A14,'[1]producten'!$B:$AR,AP$3,FALSE)),"",VLOOKUP($A14,'[1]producten'!$B:$AR,AP$3,FALSE)*$D14)</f>
      </c>
      <c r="AQ14" s="16">
        <f>IF(ISNA(VLOOKUP($A14,'[1]producten'!$B:$AR,AQ$3,FALSE)),"",VLOOKUP($A14,'[1]producten'!$B:$AR,AQ$3,FALSE)*$D14)</f>
      </c>
      <c r="AR14" s="16">
        <f>IF(ISNA(VLOOKUP($A14,'[1]producten'!$B:$AR,AR$3,FALSE)),"",VLOOKUP($A14,'[1]producten'!$B:$AR,AR$3,FALSE)*$D14)</f>
      </c>
      <c r="AS14" s="16">
        <f>IF(ISNA(VLOOKUP($A14,'[1]producten'!$B:$AR,AS$3,FALSE)),"",VLOOKUP($A14,'[1]producten'!$B:$AR,AS$3,FALSE)*$D14)</f>
      </c>
      <c r="AT14" s="16">
        <f>IF(ISNA(VLOOKUP($A14,'[1]producten'!$B:$AR,AT$3,FALSE)),"",VLOOKUP($A14,'[1]producten'!$B:$AR,AT$3,FALSE)*$D14)</f>
      </c>
      <c r="AU14" s="16">
        <f>IF(ISNA(VLOOKUP($A14,'[1]producten'!$B:$AR,AU$3,FALSE)),"",VLOOKUP($A14,'[1]producten'!$B:$AR,AU$3,FALSE)*$D14)</f>
      </c>
    </row>
    <row r="15" spans="1:47" ht="12.75" customHeight="1">
      <c r="A15" s="2"/>
      <c r="B15" s="2"/>
      <c r="C15" s="2"/>
      <c r="D15" s="8">
        <f>IF(B15="","",B15/100)</f>
      </c>
      <c r="E15" s="9">
        <f>IF(ISNA(VLOOKUP($A15,'[1]producten'!$B:$AR,E$3,FALSE)),"",VLOOKUP($A15,'[1]producten'!$B:$AR,E$3,FALSE))</f>
      </c>
      <c r="F15" s="32">
        <f>IF(ISNA(VLOOKUP($A15,'[1]producten'!$B:$AR,F$3,FALSE)),"",VLOOKUP($A15,'[1]producten'!$B:$AR,F$3,FALSE))</f>
      </c>
      <c r="G15" s="19">
        <f>IF(ISNA(VLOOKUP($A15,'[1]producten'!$B:$AR,G$3,FALSE)),"",VLOOKUP($A15,'[1]producten'!$B:$AR,G$3,FALSE)*$D15)</f>
      </c>
      <c r="H15" s="19">
        <f>IF(ISNA(VLOOKUP($A15,'[1]producten'!$B:$AR,H$3,FALSE)),"",VLOOKUP($A15,'[1]producten'!$B:$AR,H$3,FALSE)*$D15)</f>
      </c>
      <c r="I15" s="23">
        <f>IF(ISNA(VLOOKUP($A15,'[1]producten'!$B:$AR,I$3,FALSE)),"",VLOOKUP($A15,'[1]producten'!$B:$AR,I$3,FALSE)*$D15)</f>
      </c>
      <c r="J15" s="23">
        <f>IF(ISNA(VLOOKUP($A15,'[1]producten'!$B:$AR,J$3,FALSE)),"",VLOOKUP($A15,'[1]producten'!$B:$AR,J$3,FALSE)*$D15)</f>
      </c>
      <c r="K15" s="23">
        <f>IF(ISNA(VLOOKUP($A15,'[1]producten'!$B:$AR,K$3,FALSE)),"",VLOOKUP($A15,'[1]producten'!$B:$AR,K$3,FALSE)*$D15)</f>
      </c>
      <c r="L15" s="23">
        <f>IF(ISNA(VLOOKUP($A15,'[1]producten'!$B:$AR,L$3,FALSE)),"",VLOOKUP($A15,'[1]producten'!$B:$AR,L$3,FALSE)*$D15)</f>
      </c>
      <c r="M15" s="23">
        <f>IF(ISNA(VLOOKUP($A15,'[1]producten'!$B:$AR,M$3,FALSE)),"",VLOOKUP($A15,'[1]producten'!$B:$AR,M$3,FALSE)*$D15)</f>
      </c>
      <c r="N15" s="23">
        <f>IF(ISNA(VLOOKUP($A15,'[1]producten'!$B:$AR,N$3,FALSE)),"",VLOOKUP($A15,'[1]producten'!$B:$AR,N$3,FALSE)*$D15)</f>
      </c>
      <c r="O15" s="23">
        <f>IF(ISNA(VLOOKUP($A15,'[1]producten'!$B:$AR,O$3,FALSE)),"",VLOOKUP($A15,'[1]producten'!$B:$AR,O$3,FALSE)*$D15)</f>
      </c>
      <c r="P15" s="23">
        <f>IF(ISNA(VLOOKUP($A15,'[1]producten'!$B:$AR,P$3,FALSE)),"",VLOOKUP($A15,'[1]producten'!$B:$AR,P$3,FALSE)*$D15)</f>
      </c>
      <c r="Q15" s="23">
        <f>IF(ISNA(VLOOKUP($A15,'[1]producten'!$B:$AR,Q$3,FALSE)),"",VLOOKUP($A15,'[1]producten'!$B:$AR,Q$3,FALSE)*$D15)</f>
      </c>
      <c r="R15" s="23">
        <f>IF(ISNA(VLOOKUP($A15,'[1]producten'!$B:$AR,R$3,FALSE)),"",VLOOKUP($A15,'[1]producten'!$B:$AR,R$3,FALSE)*$D15)</f>
      </c>
      <c r="S15" s="16">
        <f>IF(ISNA(VLOOKUP($A15,'[1]producten'!$B:$AR,S$3,FALSE)),"",VLOOKUP($A15,'[1]producten'!$B:$AR,S$3,FALSE)*$D15)</f>
      </c>
      <c r="T15" s="16">
        <f>IF(ISNA(VLOOKUP($A15,'[1]producten'!$B:$AR,T$3,FALSE)),"",VLOOKUP($A15,'[1]producten'!$B:$AR,T$3,FALSE)*$D15)</f>
      </c>
      <c r="U15" s="16">
        <f>IF(ISNA(VLOOKUP($A15,'[1]producten'!$B:$AR,U$3,FALSE)),"",VLOOKUP($A15,'[1]producten'!$B:$AR,U$3,FALSE)*$D15)</f>
      </c>
      <c r="V15" s="16">
        <f>IF(ISNA(VLOOKUP($A15,'[1]producten'!$B:$AR,V$3,FALSE)),"",VLOOKUP($A15,'[1]producten'!$B:$AR,V$3,FALSE)*$D15)</f>
      </c>
      <c r="W15" s="16">
        <f>IF(ISNA(VLOOKUP($A15,'[1]producten'!$B:$AR,W$3,FALSE)),"",VLOOKUP($A15,'[1]producten'!$B:$AR,W$3,FALSE)*$D15)</f>
      </c>
      <c r="X15" s="16">
        <f>IF(ISNA(VLOOKUP($A15,'[1]producten'!$B:$AR,X$3,FALSE)),"",VLOOKUP($A15,'[1]producten'!$B:$AR,X$3,FALSE)*$D15)</f>
      </c>
      <c r="Y15" s="16">
        <f>IF(ISNA(VLOOKUP($A15,'[1]producten'!$B:$AR,Y$3,FALSE)),"",VLOOKUP($A15,'[1]producten'!$B:$AR,Y$3,FALSE)*$D15)</f>
      </c>
      <c r="Z15" s="16">
        <f>IF(ISNA(VLOOKUP($A15,'[1]producten'!$B:$AR,Z$3,FALSE)),"",VLOOKUP($A15,'[1]producten'!$B:$AR,Z$3,FALSE)*$D15)</f>
      </c>
      <c r="AA15" s="16">
        <f>IF(ISNA(VLOOKUP($A15,'[1]producten'!$B:$AR,AA$3,FALSE)),"",VLOOKUP($A15,'[1]producten'!$B:$AR,AA$3,FALSE)*$D15)</f>
      </c>
      <c r="AB15" s="16">
        <f>IF(ISNA(VLOOKUP($A15,'[1]producten'!$B:$AR,AB$3,FALSE)),"",VLOOKUP($A15,'[1]producten'!$B:$AR,AB$3,FALSE)*$D15)</f>
      </c>
      <c r="AC15" s="16">
        <f>IF(ISNA(VLOOKUP($A15,'[1]producten'!$B:$AR,AC$3,FALSE)),"",VLOOKUP($A15,'[1]producten'!$B:$AR,AC$3,FALSE)*$D15)</f>
      </c>
      <c r="AD15" s="16">
        <f>IF(ISNA(VLOOKUP($A15,'[1]producten'!$B:$AR,AD$3,FALSE)),"",VLOOKUP($A15,'[1]producten'!$B:$AR,AD$3,FALSE)*$D15)</f>
      </c>
      <c r="AE15" s="16">
        <f>IF(ISNA(VLOOKUP($A15,'[1]producten'!$B:$AR,AE$3,FALSE)),"",VLOOKUP($A15,'[1]producten'!$B:$AR,AE$3,FALSE)*$D15)</f>
      </c>
      <c r="AF15" s="16">
        <f>IF(ISNA(VLOOKUP($A15,'[1]producten'!$B:$AR,AF$3,FALSE)),"",VLOOKUP($A15,'[1]producten'!$B:$AR,AF$3,FALSE)*$D15)</f>
      </c>
      <c r="AG15" s="16">
        <f>IF(ISNA(VLOOKUP($A15,'[1]producten'!$B:$AR,AG$3,FALSE)),"",VLOOKUP($A15,'[1]producten'!$B:$AR,AG$3,FALSE)*$D15)</f>
      </c>
      <c r="AH15" s="16">
        <f>IF(ISNA(VLOOKUP($A15,'[1]producten'!$B:$AR,AH$3,FALSE)),"",VLOOKUP($A15,'[1]producten'!$B:$AR,AH$3,FALSE)*$D15)</f>
      </c>
      <c r="AI15" s="16">
        <f>IF(ISNA(VLOOKUP($A15,'[1]producten'!$B:$AR,AI$3,FALSE)),"",VLOOKUP($A15,'[1]producten'!$B:$AR,AI$3,FALSE)*$D15)</f>
      </c>
      <c r="AJ15" s="16">
        <f>IF(ISNA(VLOOKUP($A15,'[1]producten'!$B:$AR,AJ$3,FALSE)),"",VLOOKUP($A15,'[1]producten'!$B:$AR,AJ$3,FALSE)*$D15)</f>
      </c>
      <c r="AK15" s="16">
        <f>IF(ISNA(VLOOKUP($A15,'[1]producten'!$B:$AR,AK$3,FALSE)),"",VLOOKUP($A15,'[1]producten'!$B:$AR,AK$3,FALSE)*$D15)</f>
      </c>
      <c r="AL15" s="16">
        <f>IF(ISNA(VLOOKUP($A15,'[1]producten'!$B:$AR,AL$3,FALSE)),"",VLOOKUP($A15,'[1]producten'!$B:$AR,AL$3,FALSE)*$D15)</f>
      </c>
      <c r="AM15" s="16">
        <f>IF(ISNA(VLOOKUP($A15,'[1]producten'!$B:$AR,AM$3,FALSE)),"",VLOOKUP($A15,'[1]producten'!$B:$AR,AM$3,FALSE)*$D15)</f>
      </c>
      <c r="AN15" s="16">
        <f>IF(ISNA(VLOOKUP($A15,'[1]producten'!$B:$AR,AN$3,FALSE)),"",VLOOKUP($A15,'[1]producten'!$B:$AR,AN$3,FALSE)*$D15)</f>
      </c>
      <c r="AO15" s="16">
        <f>IF(ISNA(VLOOKUP($A15,'[1]producten'!$B:$AR,AO$3,FALSE)),"",VLOOKUP($A15,'[1]producten'!$B:$AR,AO$3,FALSE)*$D15)</f>
      </c>
      <c r="AP15" s="16">
        <f>IF(ISNA(VLOOKUP($A15,'[1]producten'!$B:$AR,AP$3,FALSE)),"",VLOOKUP($A15,'[1]producten'!$B:$AR,AP$3,FALSE)*$D15)</f>
      </c>
      <c r="AQ15" s="16">
        <f>IF(ISNA(VLOOKUP($A15,'[1]producten'!$B:$AR,AQ$3,FALSE)),"",VLOOKUP($A15,'[1]producten'!$B:$AR,AQ$3,FALSE)*$D15)</f>
      </c>
      <c r="AR15" s="16">
        <f>IF(ISNA(VLOOKUP($A15,'[1]producten'!$B:$AR,AR$3,FALSE)),"",VLOOKUP($A15,'[1]producten'!$B:$AR,AR$3,FALSE)*$D15)</f>
      </c>
      <c r="AS15" s="16">
        <f>IF(ISNA(VLOOKUP($A15,'[1]producten'!$B:$AR,AS$3,FALSE)),"",VLOOKUP($A15,'[1]producten'!$B:$AR,AS$3,FALSE)*$D15)</f>
      </c>
      <c r="AT15" s="16">
        <f>IF(ISNA(VLOOKUP($A15,'[1]producten'!$B:$AR,AT$3,FALSE)),"",VLOOKUP($A15,'[1]producten'!$B:$AR,AT$3,FALSE)*$D15)</f>
      </c>
      <c r="AU15" s="16">
        <f>IF(ISNA(VLOOKUP($A15,'[1]producten'!$B:$AR,AU$3,FALSE)),"",VLOOKUP($A15,'[1]producten'!$B:$AR,AU$3,FALSE)*$D15)</f>
      </c>
    </row>
    <row r="16" spans="1:47" ht="12.75" customHeight="1">
      <c r="A16" s="2"/>
      <c r="B16" s="2"/>
      <c r="C16" s="2"/>
      <c r="D16" s="8">
        <f>IF(B16="","",B16/100)</f>
      </c>
      <c r="E16" s="9">
        <f>IF(ISNA(VLOOKUP($A16,'[1]producten'!$B:$AR,E$3,FALSE)),"",VLOOKUP($A16,'[1]producten'!$B:$AR,E$3,FALSE))</f>
      </c>
      <c r="F16" s="32">
        <f>IF(ISNA(VLOOKUP($A16,'[1]producten'!$B:$AR,F$3,FALSE)),"",VLOOKUP($A16,'[1]producten'!$B:$AR,F$3,FALSE))</f>
      </c>
      <c r="G16" s="19">
        <f>IF(ISNA(VLOOKUP($A16,'[1]producten'!$B:$AR,G$3,FALSE)),"",VLOOKUP($A16,'[1]producten'!$B:$AR,G$3,FALSE)*$D16)</f>
      </c>
      <c r="H16" s="19">
        <f>IF(ISNA(VLOOKUP($A16,'[1]producten'!$B:$AR,H$3,FALSE)),"",VLOOKUP($A16,'[1]producten'!$B:$AR,H$3,FALSE)*$D16)</f>
      </c>
      <c r="I16" s="23">
        <f>IF(ISNA(VLOOKUP($A16,'[1]producten'!$B:$AR,I$3,FALSE)),"",VLOOKUP($A16,'[1]producten'!$B:$AR,I$3,FALSE)*$D16)</f>
      </c>
      <c r="J16" s="23">
        <f>IF(ISNA(VLOOKUP($A16,'[1]producten'!$B:$AR,J$3,FALSE)),"",VLOOKUP($A16,'[1]producten'!$B:$AR,J$3,FALSE)*$D16)</f>
      </c>
      <c r="K16" s="23">
        <f>IF(ISNA(VLOOKUP($A16,'[1]producten'!$B:$AR,K$3,FALSE)),"",VLOOKUP($A16,'[1]producten'!$B:$AR,K$3,FALSE)*$D16)</f>
      </c>
      <c r="L16" s="23">
        <f>IF(ISNA(VLOOKUP($A16,'[1]producten'!$B:$AR,L$3,FALSE)),"",VLOOKUP($A16,'[1]producten'!$B:$AR,L$3,FALSE)*$D16)</f>
      </c>
      <c r="M16" s="23">
        <f>IF(ISNA(VLOOKUP($A16,'[1]producten'!$B:$AR,M$3,FALSE)),"",VLOOKUP($A16,'[1]producten'!$B:$AR,M$3,FALSE)*$D16)</f>
      </c>
      <c r="N16" s="23">
        <f>IF(ISNA(VLOOKUP($A16,'[1]producten'!$B:$AR,N$3,FALSE)),"",VLOOKUP($A16,'[1]producten'!$B:$AR,N$3,FALSE)*$D16)</f>
      </c>
      <c r="O16" s="23">
        <f>IF(ISNA(VLOOKUP($A16,'[1]producten'!$B:$AR,O$3,FALSE)),"",VLOOKUP($A16,'[1]producten'!$B:$AR,O$3,FALSE)*$D16)</f>
      </c>
      <c r="P16" s="23">
        <f>IF(ISNA(VLOOKUP($A16,'[1]producten'!$B:$AR,P$3,FALSE)),"",VLOOKUP($A16,'[1]producten'!$B:$AR,P$3,FALSE)*$D16)</f>
      </c>
      <c r="Q16" s="23">
        <f>IF(ISNA(VLOOKUP($A16,'[1]producten'!$B:$AR,Q$3,FALSE)),"",VLOOKUP($A16,'[1]producten'!$B:$AR,Q$3,FALSE)*$D16)</f>
      </c>
      <c r="R16" s="23">
        <f>IF(ISNA(VLOOKUP($A16,'[1]producten'!$B:$AR,R$3,FALSE)),"",VLOOKUP($A16,'[1]producten'!$B:$AR,R$3,FALSE)*$D16)</f>
      </c>
      <c r="S16" s="16">
        <f>IF(ISNA(VLOOKUP($A16,'[1]producten'!$B:$AR,S$3,FALSE)),"",VLOOKUP($A16,'[1]producten'!$B:$AR,S$3,FALSE)*$D16)</f>
      </c>
      <c r="T16" s="16">
        <f>IF(ISNA(VLOOKUP($A16,'[1]producten'!$B:$AR,T$3,FALSE)),"",VLOOKUP($A16,'[1]producten'!$B:$AR,T$3,FALSE)*$D16)</f>
      </c>
      <c r="U16" s="16">
        <f>IF(ISNA(VLOOKUP($A16,'[1]producten'!$B:$AR,U$3,FALSE)),"",VLOOKUP($A16,'[1]producten'!$B:$AR,U$3,FALSE)*$D16)</f>
      </c>
      <c r="V16" s="16">
        <f>IF(ISNA(VLOOKUP($A16,'[1]producten'!$B:$AR,V$3,FALSE)),"",VLOOKUP($A16,'[1]producten'!$B:$AR,V$3,FALSE)*$D16)</f>
      </c>
      <c r="W16" s="16">
        <f>IF(ISNA(VLOOKUP($A16,'[1]producten'!$B:$AR,W$3,FALSE)),"",VLOOKUP($A16,'[1]producten'!$B:$AR,W$3,FALSE)*$D16)</f>
      </c>
      <c r="X16" s="16">
        <f>IF(ISNA(VLOOKUP($A16,'[1]producten'!$B:$AR,X$3,FALSE)),"",VLOOKUP($A16,'[1]producten'!$B:$AR,X$3,FALSE)*$D16)</f>
      </c>
      <c r="Y16" s="16">
        <f>IF(ISNA(VLOOKUP($A16,'[1]producten'!$B:$AR,Y$3,FALSE)),"",VLOOKUP($A16,'[1]producten'!$B:$AR,Y$3,FALSE)*$D16)</f>
      </c>
      <c r="Z16" s="16">
        <f>IF(ISNA(VLOOKUP($A16,'[1]producten'!$B:$AR,Z$3,FALSE)),"",VLOOKUP($A16,'[1]producten'!$B:$AR,Z$3,FALSE)*$D16)</f>
      </c>
      <c r="AA16" s="16">
        <f>IF(ISNA(VLOOKUP($A16,'[1]producten'!$B:$AR,AA$3,FALSE)),"",VLOOKUP($A16,'[1]producten'!$B:$AR,AA$3,FALSE)*$D16)</f>
      </c>
      <c r="AB16" s="16">
        <f>IF(ISNA(VLOOKUP($A16,'[1]producten'!$B:$AR,AB$3,FALSE)),"",VLOOKUP($A16,'[1]producten'!$B:$AR,AB$3,FALSE)*$D16)</f>
      </c>
      <c r="AC16" s="16">
        <f>IF(ISNA(VLOOKUP($A16,'[1]producten'!$B:$AR,AC$3,FALSE)),"",VLOOKUP($A16,'[1]producten'!$B:$AR,AC$3,FALSE)*$D16)</f>
      </c>
      <c r="AD16" s="16">
        <f>IF(ISNA(VLOOKUP($A16,'[1]producten'!$B:$AR,AD$3,FALSE)),"",VLOOKUP($A16,'[1]producten'!$B:$AR,AD$3,FALSE)*$D16)</f>
      </c>
      <c r="AE16" s="16">
        <f>IF(ISNA(VLOOKUP($A16,'[1]producten'!$B:$AR,AE$3,FALSE)),"",VLOOKUP($A16,'[1]producten'!$B:$AR,AE$3,FALSE)*$D16)</f>
      </c>
      <c r="AF16" s="16">
        <f>IF(ISNA(VLOOKUP($A16,'[1]producten'!$B:$AR,AF$3,FALSE)),"",VLOOKUP($A16,'[1]producten'!$B:$AR,AF$3,FALSE)*$D16)</f>
      </c>
      <c r="AG16" s="16">
        <f>IF(ISNA(VLOOKUP($A16,'[1]producten'!$B:$AR,AG$3,FALSE)),"",VLOOKUP($A16,'[1]producten'!$B:$AR,AG$3,FALSE)*$D16)</f>
      </c>
      <c r="AH16" s="16">
        <f>IF(ISNA(VLOOKUP($A16,'[1]producten'!$B:$AR,AH$3,FALSE)),"",VLOOKUP($A16,'[1]producten'!$B:$AR,AH$3,FALSE)*$D16)</f>
      </c>
      <c r="AI16" s="16">
        <f>IF(ISNA(VLOOKUP($A16,'[1]producten'!$B:$AR,AI$3,FALSE)),"",VLOOKUP($A16,'[1]producten'!$B:$AR,AI$3,FALSE)*$D16)</f>
      </c>
      <c r="AJ16" s="16">
        <f>IF(ISNA(VLOOKUP($A16,'[1]producten'!$B:$AR,AJ$3,FALSE)),"",VLOOKUP($A16,'[1]producten'!$B:$AR,AJ$3,FALSE)*$D16)</f>
      </c>
      <c r="AK16" s="16">
        <f>IF(ISNA(VLOOKUP($A16,'[1]producten'!$B:$AR,AK$3,FALSE)),"",VLOOKUP($A16,'[1]producten'!$B:$AR,AK$3,FALSE)*$D16)</f>
      </c>
      <c r="AL16" s="16">
        <f>IF(ISNA(VLOOKUP($A16,'[1]producten'!$B:$AR,AL$3,FALSE)),"",VLOOKUP($A16,'[1]producten'!$B:$AR,AL$3,FALSE)*$D16)</f>
      </c>
      <c r="AM16" s="16">
        <f>IF(ISNA(VLOOKUP($A16,'[1]producten'!$B:$AR,AM$3,FALSE)),"",VLOOKUP($A16,'[1]producten'!$B:$AR,AM$3,FALSE)*$D16)</f>
      </c>
      <c r="AN16" s="16">
        <f>IF(ISNA(VLOOKUP($A16,'[1]producten'!$B:$AR,AN$3,FALSE)),"",VLOOKUP($A16,'[1]producten'!$B:$AR,AN$3,FALSE)*$D16)</f>
      </c>
      <c r="AO16" s="16">
        <f>IF(ISNA(VLOOKUP($A16,'[1]producten'!$B:$AR,AO$3,FALSE)),"",VLOOKUP($A16,'[1]producten'!$B:$AR,AO$3,FALSE)*$D16)</f>
      </c>
      <c r="AP16" s="16">
        <f>IF(ISNA(VLOOKUP($A16,'[1]producten'!$B:$AR,AP$3,FALSE)),"",VLOOKUP($A16,'[1]producten'!$B:$AR,AP$3,FALSE)*$D16)</f>
      </c>
      <c r="AQ16" s="16">
        <f>IF(ISNA(VLOOKUP($A16,'[1]producten'!$B:$AR,AQ$3,FALSE)),"",VLOOKUP($A16,'[1]producten'!$B:$AR,AQ$3,FALSE)*$D16)</f>
      </c>
      <c r="AR16" s="16">
        <f>IF(ISNA(VLOOKUP($A16,'[1]producten'!$B:$AR,AR$3,FALSE)),"",VLOOKUP($A16,'[1]producten'!$B:$AR,AR$3,FALSE)*$D16)</f>
      </c>
      <c r="AS16" s="16">
        <f>IF(ISNA(VLOOKUP($A16,'[1]producten'!$B:$AR,AS$3,FALSE)),"",VLOOKUP($A16,'[1]producten'!$B:$AR,AS$3,FALSE)*$D16)</f>
      </c>
      <c r="AT16" s="16">
        <f>IF(ISNA(VLOOKUP($A16,'[1]producten'!$B:$AR,AT$3,FALSE)),"",VLOOKUP($A16,'[1]producten'!$B:$AR,AT$3,FALSE)*$D16)</f>
      </c>
      <c r="AU16" s="16">
        <f>IF(ISNA(VLOOKUP($A16,'[1]producten'!$B:$AR,AU$3,FALSE)),"",VLOOKUP($A16,'[1]producten'!$B:$AR,AU$3,FALSE)*$D16)</f>
      </c>
    </row>
    <row r="17" spans="1:47" ht="12.75">
      <c r="A17" s="3"/>
      <c r="B17" s="3"/>
      <c r="C17" s="3"/>
      <c r="D17" s="8">
        <f t="shared" si="0"/>
      </c>
      <c r="E17" s="9">
        <f>IF(ISNA(VLOOKUP($A17,'[1]producten'!$B:$AR,E$3,FALSE)),"",VLOOKUP($A17,'[1]producten'!$B:$AR,E$3,FALSE))</f>
      </c>
      <c r="F17" s="32">
        <f>IF(ISNA(VLOOKUP($A17,'[1]producten'!$B:$AR,F$3,FALSE)),"",VLOOKUP($A17,'[1]producten'!$B:$AR,F$3,FALSE))</f>
      </c>
      <c r="G17" s="19">
        <f>IF(ISNA(VLOOKUP($A17,'[1]producten'!$B:$AR,G$3,FALSE)),"",VLOOKUP($A17,'[1]producten'!$B:$AR,G$3,FALSE)*$D17)</f>
      </c>
      <c r="H17" s="19">
        <f>IF(ISNA(VLOOKUP($A17,'[1]producten'!$B:$AR,H$3,FALSE)),"",VLOOKUP($A17,'[1]producten'!$B:$AR,H$3,FALSE)*$D17)</f>
      </c>
      <c r="I17" s="23">
        <f>IF(ISNA(VLOOKUP($A17,'[1]producten'!$B:$AR,I$3,FALSE)),"",VLOOKUP($A17,'[1]producten'!$B:$AR,I$3,FALSE)*$D17)</f>
      </c>
      <c r="J17" s="23">
        <f>IF(ISNA(VLOOKUP($A17,'[1]producten'!$B:$AR,J$3,FALSE)),"",VLOOKUP($A17,'[1]producten'!$B:$AR,J$3,FALSE)*$D17)</f>
      </c>
      <c r="K17" s="23">
        <f>IF(ISNA(VLOOKUP($A17,'[1]producten'!$B:$AR,K$3,FALSE)),"",VLOOKUP($A17,'[1]producten'!$B:$AR,K$3,FALSE)*$D17)</f>
      </c>
      <c r="L17" s="23">
        <f>IF(ISNA(VLOOKUP($A17,'[1]producten'!$B:$AR,L$3,FALSE)),"",VLOOKUP($A17,'[1]producten'!$B:$AR,L$3,FALSE)*$D17)</f>
      </c>
      <c r="M17" s="23">
        <f>IF(ISNA(VLOOKUP($A17,'[1]producten'!$B:$AR,M$3,FALSE)),"",VLOOKUP($A17,'[1]producten'!$B:$AR,M$3,FALSE)*$D17)</f>
      </c>
      <c r="N17" s="23">
        <f>IF(ISNA(VLOOKUP($A17,'[1]producten'!$B:$AR,N$3,FALSE)),"",VLOOKUP($A17,'[1]producten'!$B:$AR,N$3,FALSE)*$D17)</f>
      </c>
      <c r="O17" s="23">
        <f>IF(ISNA(VLOOKUP($A17,'[1]producten'!$B:$AR,O$3,FALSE)),"",VLOOKUP($A17,'[1]producten'!$B:$AR,O$3,FALSE)*$D17)</f>
      </c>
      <c r="P17" s="23">
        <f>IF(ISNA(VLOOKUP($A17,'[1]producten'!$B:$AR,P$3,FALSE)),"",VLOOKUP($A17,'[1]producten'!$B:$AR,P$3,FALSE)*$D17)</f>
      </c>
      <c r="Q17" s="23">
        <f>IF(ISNA(VLOOKUP($A17,'[1]producten'!$B:$AR,Q$3,FALSE)),"",VLOOKUP($A17,'[1]producten'!$B:$AR,Q$3,FALSE)*$D17)</f>
      </c>
      <c r="R17" s="23">
        <f>IF(ISNA(VLOOKUP($A17,'[1]producten'!$B:$AR,R$3,FALSE)),"",VLOOKUP($A17,'[1]producten'!$B:$AR,R$3,FALSE)*$D17)</f>
      </c>
      <c r="S17" s="16">
        <f>IF(ISNA(VLOOKUP($A17,'[1]producten'!$B:$AR,S$3,FALSE)),"",VLOOKUP($A17,'[1]producten'!$B:$AR,S$3,FALSE)*$D17)</f>
      </c>
      <c r="T17" s="16">
        <f>IF(ISNA(VLOOKUP($A17,'[1]producten'!$B:$AR,T$3,FALSE)),"",VLOOKUP($A17,'[1]producten'!$B:$AR,T$3,FALSE)*$D17)</f>
      </c>
      <c r="U17" s="16">
        <f>IF(ISNA(VLOOKUP($A17,'[1]producten'!$B:$AR,U$3,FALSE)),"",VLOOKUP($A17,'[1]producten'!$B:$AR,U$3,FALSE)*$D17)</f>
      </c>
      <c r="V17" s="16">
        <f>IF(ISNA(VLOOKUP($A17,'[1]producten'!$B:$AR,V$3,FALSE)),"",VLOOKUP($A17,'[1]producten'!$B:$AR,V$3,FALSE)*$D17)</f>
      </c>
      <c r="W17" s="16">
        <f>IF(ISNA(VLOOKUP($A17,'[1]producten'!$B:$AR,W$3,FALSE)),"",VLOOKUP($A17,'[1]producten'!$B:$AR,W$3,FALSE)*$D17)</f>
      </c>
      <c r="X17" s="16">
        <f>IF(ISNA(VLOOKUP($A17,'[1]producten'!$B:$AR,X$3,FALSE)),"",VLOOKUP($A17,'[1]producten'!$B:$AR,X$3,FALSE)*$D17)</f>
      </c>
      <c r="Y17" s="16">
        <f>IF(ISNA(VLOOKUP($A17,'[1]producten'!$B:$AR,Y$3,FALSE)),"",VLOOKUP($A17,'[1]producten'!$B:$AR,Y$3,FALSE)*$D17)</f>
      </c>
      <c r="Z17" s="16">
        <f>IF(ISNA(VLOOKUP($A17,'[1]producten'!$B:$AR,Z$3,FALSE)),"",VLOOKUP($A17,'[1]producten'!$B:$AR,Z$3,FALSE)*$D17)</f>
      </c>
      <c r="AA17" s="16">
        <f>IF(ISNA(VLOOKUP($A17,'[1]producten'!$B:$AR,AA$3,FALSE)),"",VLOOKUP($A17,'[1]producten'!$B:$AR,AA$3,FALSE)*$D17)</f>
      </c>
      <c r="AB17" s="16">
        <f>IF(ISNA(VLOOKUP($A17,'[1]producten'!$B:$AR,AB$3,FALSE)),"",VLOOKUP($A17,'[1]producten'!$B:$AR,AB$3,FALSE)*$D17)</f>
      </c>
      <c r="AC17" s="16">
        <f>IF(ISNA(VLOOKUP($A17,'[1]producten'!$B:$AR,AC$3,FALSE)),"",VLOOKUP($A17,'[1]producten'!$B:$AR,AC$3,FALSE)*$D17)</f>
      </c>
      <c r="AD17" s="16">
        <f>IF(ISNA(VLOOKUP($A17,'[1]producten'!$B:$AR,AD$3,FALSE)),"",VLOOKUP($A17,'[1]producten'!$B:$AR,AD$3,FALSE)*$D17)</f>
      </c>
      <c r="AE17" s="16">
        <f>IF(ISNA(VLOOKUP($A17,'[1]producten'!$B:$AR,AE$3,FALSE)),"",VLOOKUP($A17,'[1]producten'!$B:$AR,AE$3,FALSE)*$D17)</f>
      </c>
      <c r="AF17" s="16">
        <f>IF(ISNA(VLOOKUP($A17,'[1]producten'!$B:$AR,AF$3,FALSE)),"",VLOOKUP($A17,'[1]producten'!$B:$AR,AF$3,FALSE)*$D17)</f>
      </c>
      <c r="AG17" s="16">
        <f>IF(ISNA(VLOOKUP($A17,'[1]producten'!$B:$AR,AG$3,FALSE)),"",VLOOKUP($A17,'[1]producten'!$B:$AR,AG$3,FALSE)*$D17)</f>
      </c>
      <c r="AH17" s="16">
        <f>IF(ISNA(VLOOKUP($A17,'[1]producten'!$B:$AR,AH$3,FALSE)),"",VLOOKUP($A17,'[1]producten'!$B:$AR,AH$3,FALSE)*$D17)</f>
      </c>
      <c r="AI17" s="16">
        <f>IF(ISNA(VLOOKUP($A17,'[1]producten'!$B:$AR,AI$3,FALSE)),"",VLOOKUP($A17,'[1]producten'!$B:$AR,AI$3,FALSE)*$D17)</f>
      </c>
      <c r="AJ17" s="16">
        <f>IF(ISNA(VLOOKUP($A17,'[1]producten'!$B:$AR,AJ$3,FALSE)),"",VLOOKUP($A17,'[1]producten'!$B:$AR,AJ$3,FALSE)*$D17)</f>
      </c>
      <c r="AK17" s="16">
        <f>IF(ISNA(VLOOKUP($A17,'[1]producten'!$B:$AR,AK$3,FALSE)),"",VLOOKUP($A17,'[1]producten'!$B:$AR,AK$3,FALSE)*$D17)</f>
      </c>
      <c r="AL17" s="16">
        <f>IF(ISNA(VLOOKUP($A17,'[1]producten'!$B:$AR,AL$3,FALSE)),"",VLOOKUP($A17,'[1]producten'!$B:$AR,AL$3,FALSE)*$D17)</f>
      </c>
      <c r="AM17" s="16">
        <f>IF(ISNA(VLOOKUP($A17,'[1]producten'!$B:$AR,AM$3,FALSE)),"",VLOOKUP($A17,'[1]producten'!$B:$AR,AM$3,FALSE)*$D17)</f>
      </c>
      <c r="AN17" s="16">
        <f>IF(ISNA(VLOOKUP($A17,'[1]producten'!$B:$AR,AN$3,FALSE)),"",VLOOKUP($A17,'[1]producten'!$B:$AR,AN$3,FALSE)*$D17)</f>
      </c>
      <c r="AO17" s="16">
        <f>IF(ISNA(VLOOKUP($A17,'[1]producten'!$B:$AR,AO$3,FALSE)),"",VLOOKUP($A17,'[1]producten'!$B:$AR,AO$3,FALSE)*$D17)</f>
      </c>
      <c r="AP17" s="16">
        <f>IF(ISNA(VLOOKUP($A17,'[1]producten'!$B:$AR,AP$3,FALSE)),"",VLOOKUP($A17,'[1]producten'!$B:$AR,AP$3,FALSE)*$D17)</f>
      </c>
      <c r="AQ17" s="16">
        <f>IF(ISNA(VLOOKUP($A17,'[1]producten'!$B:$AR,AQ$3,FALSE)),"",VLOOKUP($A17,'[1]producten'!$B:$AR,AQ$3,FALSE)*$D17)</f>
      </c>
      <c r="AR17" s="16">
        <f>IF(ISNA(VLOOKUP($A17,'[1]producten'!$B:$AR,AR$3,FALSE)),"",VLOOKUP($A17,'[1]producten'!$B:$AR,AR$3,FALSE)*$D17)</f>
      </c>
      <c r="AS17" s="16">
        <f>IF(ISNA(VLOOKUP($A17,'[1]producten'!$B:$AR,AS$3,FALSE)),"",VLOOKUP($A17,'[1]producten'!$B:$AR,AS$3,FALSE)*$D17)</f>
      </c>
      <c r="AT17" s="16">
        <f>IF(ISNA(VLOOKUP($A17,'[1]producten'!$B:$AR,AT$3,FALSE)),"",VLOOKUP($A17,'[1]producten'!$B:$AR,AT$3,FALSE)*$D17)</f>
      </c>
      <c r="AU17" s="16">
        <f>IF(ISNA(VLOOKUP($A17,'[1]producten'!$B:$AR,AU$3,FALSE)),"",VLOOKUP($A17,'[1]producten'!$B:$AR,AU$3,FALSE)*$D17)</f>
      </c>
    </row>
    <row r="18" spans="1:47" ht="12.75">
      <c r="A18" s="52" t="s">
        <v>6</v>
      </c>
      <c r="B18" s="68"/>
      <c r="C18" s="69"/>
      <c r="D18" s="51"/>
      <c r="E18" s="51"/>
      <c r="F18" s="66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</row>
    <row r="19" spans="1:47" s="15" customFormat="1" ht="12.75" customHeight="1">
      <c r="A19" s="67" t="str">
        <f>IF(ISNA(VLOOKUP($B19,'[2]overzicht maaltijden'!$A:$AW,COLUMN()+1,FALSE)),"",VLOOKUP($B19,'[2]overzicht maaltijden'!$A:$AW,COLUMN()+1,FALSE))</f>
        <v>macaroni met gehakt</v>
      </c>
      <c r="B19" s="76">
        <v>17</v>
      </c>
      <c r="C19" s="77"/>
      <c r="D19" s="14">
        <f>IF(A19="","",1/COUNTIF(B$19:B$31,"&gt;0"))</f>
        <v>0.25</v>
      </c>
      <c r="E19" s="26" t="str">
        <f>IF(ISNA(VLOOKUP($B19,'[2]overzicht maaltijden'!$A:$AW,COLUMN()-3,FALSE)),"",VLOOKUP($B19,'[2]overzicht maaltijden'!$A:$AW,COLUMN()-3,FALSE))</f>
        <v>macaroni met gehakt</v>
      </c>
      <c r="F19" s="26"/>
      <c r="G19" s="31">
        <f>IF(ISNA(VLOOKUP($B19,'[2]overzicht maaltijden'!$A:$AW,COLUMN()-1,FALSE)),"",VLOOKUP($B19,'[2]overzicht maaltijden'!$A:$AW,COLUMN()-1,FALSE)*$D19)</f>
        <v>572.8958405750001</v>
      </c>
      <c r="H19" s="31">
        <f>IF(ISNA(VLOOKUP($B19,'[2]overzicht maaltijden'!$A:$AW,COLUMN()-1,FALSE)),"",VLOOKUP($B19,'[2]overzicht maaltijden'!$A:$AW,COLUMN()-1,FALSE)*$D19)</f>
        <v>68.92620266666667</v>
      </c>
      <c r="I19" s="31">
        <f>IF(ISNA(VLOOKUP($B19,'[2]overzicht maaltijden'!$A:$AW,COLUMN()-1,FALSE)),"",VLOOKUP($B19,'[2]overzicht maaltijden'!$A:$AW,COLUMN()-1,FALSE)*$D19)</f>
        <v>6.4860603333333335</v>
      </c>
      <c r="J19" s="31">
        <f>IF(ISNA(VLOOKUP($B19,'[2]overzicht maaltijden'!$A:$AW,COLUMN()-1,FALSE)),"",VLOOKUP($B19,'[2]overzicht maaltijden'!$A:$AW,COLUMN()-1,FALSE)*$D19)</f>
        <v>20.738482062499997</v>
      </c>
      <c r="K19" s="31">
        <f>IF(ISNA(VLOOKUP($B19,'[2]overzicht maaltijden'!$A:$AW,COLUMN()-1,FALSE)),"",VLOOKUP($B19,'[2]overzicht maaltijden'!$A:$AW,COLUMN()-1,FALSE)*$D19)</f>
        <v>3.095646360900164</v>
      </c>
      <c r="L19" s="31">
        <f>IF(ISNA(VLOOKUP($B19,'[2]overzicht maaltijden'!$A:$AW,COLUMN()-1,FALSE)),"",VLOOKUP($B19,'[2]overzicht maaltijden'!$A:$AW,COLUMN()-1,FALSE)*$D19)</f>
        <v>3.3328600625</v>
      </c>
      <c r="M19" s="31">
        <f>IF(ISNA(VLOOKUP($B19,'[2]overzicht maaltijden'!$A:$AW,COLUMN()-1,FALSE)),"",VLOOKUP($B19,'[2]overzicht maaltijden'!$A:$AW,COLUMN()-1,FALSE)*$D19)</f>
        <v>1.23264925</v>
      </c>
      <c r="N19" s="31">
        <f>IF(ISNA(VLOOKUP($B19,'[2]overzicht maaltijden'!$A:$AW,COLUMN()-1,FALSE)),"",VLOOKUP($B19,'[2]overzicht maaltijden'!$A:$AW,COLUMN()-1,FALSE)*$D19)</f>
        <v>1.1679641958333336</v>
      </c>
      <c r="O19" s="31">
        <f>IF(ISNA(VLOOKUP($B19,'[2]overzicht maaltijden'!$A:$AW,COLUMN()-1,FALSE)),"",VLOOKUP($B19,'[2]overzicht maaltijden'!$A:$AW,COLUMN()-1,FALSE)*$D19)</f>
        <v>0.1561749375</v>
      </c>
      <c r="P19" s="31">
        <f>IF(ISNA(VLOOKUP($B19,'[2]overzicht maaltijden'!$A:$AW,COLUMN()-1,FALSE)),"",VLOOKUP($B19,'[2]overzicht maaltijden'!$A:$AW,COLUMN()-1,FALSE)*$D19)</f>
        <v>0</v>
      </c>
      <c r="Q19" s="31">
        <f>IF(ISNA(VLOOKUP($B19,'[2]overzicht maaltijden'!$A:$AW,COLUMN()-1,FALSE)),"",VLOOKUP($B19,'[2]overzicht maaltijden'!$A:$AW,COLUMN()-1,FALSE)*$D19)</f>
        <v>30.208333333333336</v>
      </c>
      <c r="R19" s="31">
        <f>IF(ISNA(VLOOKUP($B19,'[2]overzicht maaltijden'!$A:$AW,COLUMN()-1,FALSE)),"",VLOOKUP($B19,'[2]overzicht maaltijden'!$A:$AW,COLUMN()-1,FALSE)*$D19)</f>
        <v>2.1208716816171007</v>
      </c>
      <c r="S19" s="31">
        <f>IF(ISNA(VLOOKUP($B19,'[2]overzicht maaltijden'!$A:$AW,COLUMN()-1,FALSE)),"",VLOOKUP($B19,'[2]overzicht maaltijden'!$A:$AW,COLUMN()-1,FALSE)*$D19)</f>
        <v>53.31092291666668</v>
      </c>
      <c r="T19" s="31">
        <f>IF(ISNA(VLOOKUP($B19,'[2]overzicht maaltijden'!$A:$AW,COLUMN()-1,FALSE)),"",VLOOKUP($B19,'[2]overzicht maaltijden'!$A:$AW,COLUMN()-1,FALSE)*$D19)</f>
        <v>0.06825094583333334</v>
      </c>
      <c r="U19" s="31">
        <f>IF(ISNA(VLOOKUP($B19,'[2]overzicht maaltijden'!$A:$AW,COLUMN()-1,FALSE)),"",VLOOKUP($B19,'[2]overzicht maaltijden'!$A:$AW,COLUMN()-1,FALSE)*$D19)</f>
        <v>0.06394260833333333</v>
      </c>
      <c r="V19" s="31">
        <f>IF(ISNA(VLOOKUP($B19,'[2]overzicht maaltijden'!$A:$AW,COLUMN()-1,FALSE)),"",VLOOKUP($B19,'[2]overzicht maaltijden'!$A:$AW,COLUMN()-1,FALSE)*$D19)</f>
        <v>1.4412328583333331</v>
      </c>
      <c r="W19" s="31">
        <f>IF(ISNA(VLOOKUP($B19,'[2]overzicht maaltijden'!$A:$AW,COLUMN()-1,FALSE)),"",VLOOKUP($B19,'[2]overzicht maaltijden'!$A:$AW,COLUMN()-1,FALSE)*$D19)</f>
        <v>0.041438749999999996</v>
      </c>
      <c r="X19" s="31">
        <f>IF(ISNA(VLOOKUP($B19,'[2]overzicht maaltijden'!$A:$AW,COLUMN()-1,FALSE)),"",VLOOKUP($B19,'[2]overzicht maaltijden'!$A:$AW,COLUMN()-1,FALSE)*$D19)</f>
        <v>0.15849427083333334</v>
      </c>
      <c r="Y19" s="31">
        <f>IF(ISNA(VLOOKUP($B19,'[2]overzicht maaltijden'!$A:$AW,COLUMN()-1,FALSE)),"",VLOOKUP($B19,'[2]overzicht maaltijden'!$A:$AW,COLUMN()-1,FALSE)*$D19)</f>
        <v>0</v>
      </c>
      <c r="Z19" s="31">
        <f>IF(ISNA(VLOOKUP($B19,'[2]overzicht maaltijden'!$A:$AW,COLUMN()-1,FALSE)),"",VLOOKUP($B19,'[2]overzicht maaltijden'!$A:$AW,COLUMN()-1,FALSE)*$D19)</f>
        <v>26.48905625</v>
      </c>
      <c r="AA19" s="31">
        <f>IF(ISNA(VLOOKUP($B19,'[2]overzicht maaltijden'!$A:$AW,COLUMN()-1,FALSE)),"",VLOOKUP($B19,'[2]overzicht maaltijden'!$A:$AW,COLUMN()-1,FALSE)*$D19)</f>
        <v>0.34375</v>
      </c>
      <c r="AB19" s="31">
        <f>IF(ISNA(VLOOKUP($B19,'[2]overzicht maaltijden'!$A:$AW,COLUMN()-1,FALSE)),"",VLOOKUP($B19,'[2]overzicht maaltijden'!$A:$AW,COLUMN()-1,FALSE)*$D19)</f>
        <v>50.11274708333334</v>
      </c>
      <c r="AC19" s="31">
        <f>IF(ISNA(VLOOKUP($B19,'[2]overzicht maaltijden'!$A:$AW,COLUMN()-1,FALSE)),"",VLOOKUP($B19,'[2]overzicht maaltijden'!$A:$AW,COLUMN()-1,FALSE)*$D19)</f>
        <v>0.015625</v>
      </c>
      <c r="AD19" s="31">
        <f>IF(ISNA(VLOOKUP($B19,'[2]overzicht maaltijden'!$A:$AW,COLUMN()-1,FALSE)),"",VLOOKUP($B19,'[2]overzicht maaltijden'!$A:$AW,COLUMN()-1,FALSE)*$D19)</f>
        <v>2.0332564583333332</v>
      </c>
      <c r="AE19" s="31">
        <f>IF(ISNA(VLOOKUP($B19,'[2]overzicht maaltijden'!$A:$AW,COLUMN()-1,FALSE)),"",VLOOKUP($B19,'[2]overzicht maaltijden'!$A:$AW,COLUMN()-1,FALSE)*$D19)</f>
        <v>6.242696666666666</v>
      </c>
      <c r="AF19" s="31">
        <f>IF(ISNA(VLOOKUP($B19,'[2]overzicht maaltijden'!$A:$AW,COLUMN()-1,FALSE)),"",VLOOKUP($B19,'[2]overzicht maaltijden'!$A:$AW,COLUMN()-1,FALSE)*$D19)</f>
        <v>30.68028333333334</v>
      </c>
      <c r="AG19" s="31">
        <f>IF(ISNA(VLOOKUP($B19,'[2]overzicht maaltijden'!$A:$AW,COLUMN()-1,FALSE)),"",VLOOKUP($B19,'[2]overzicht maaltijden'!$A:$AW,COLUMN()-1,FALSE)*$D19)</f>
        <v>85.70388541666671</v>
      </c>
      <c r="AH19" s="31">
        <f>IF(ISNA(VLOOKUP($B19,'[2]overzicht maaltijden'!$A:$AW,COLUMN()-1,FALSE)),"",VLOOKUP($B19,'[2]overzicht maaltijden'!$A:$AW,COLUMN()-1,FALSE)*$D19)</f>
        <v>27.310912499999997</v>
      </c>
      <c r="AI19" s="31">
        <f>IF(ISNA(VLOOKUP($B19,'[2]overzicht maaltijden'!$A:$AW,COLUMN()-1,FALSE)),"",VLOOKUP($B19,'[2]overzicht maaltijden'!$A:$AW,COLUMN()-1,FALSE)*$D19)</f>
        <v>0.07464008333333334</v>
      </c>
      <c r="AJ19" s="31">
        <f>IF(ISNA(VLOOKUP($B19,'[2]overzicht maaltijden'!$A:$AW,COLUMN()-1,FALSE)),"",VLOOKUP($B19,'[2]overzicht maaltijden'!$A:$AW,COLUMN()-1,FALSE)*$D19)</f>
        <v>0</v>
      </c>
      <c r="AK19" s="31">
        <f>IF(ISNA(VLOOKUP($B19,'[2]overzicht maaltijden'!$A:$AW,COLUMN()-1,FALSE)),"",VLOOKUP($B19,'[2]overzicht maaltijden'!$A:$AW,COLUMN()-1,FALSE)*$D19)</f>
        <v>0</v>
      </c>
      <c r="AL19" s="31">
        <f>IF(ISNA(VLOOKUP($B19,'[2]overzicht maaltijden'!$A:$AW,COLUMN()-1,FALSE)),"",VLOOKUP($B19,'[2]overzicht maaltijden'!$A:$AW,COLUMN()-1,FALSE)*$D19)</f>
        <v>0</v>
      </c>
      <c r="AM19" s="31">
        <f>IF(ISNA(VLOOKUP($B19,'[2]overzicht maaltijden'!$A:$AW,COLUMN()-1,FALSE)),"",VLOOKUP($B19,'[2]overzicht maaltijden'!$A:$AW,COLUMN()-1,FALSE)*$D19)</f>
        <v>1.2893948333333332</v>
      </c>
      <c r="AN19" s="31">
        <f>IF(ISNA(VLOOKUP($B19,'[2]overzicht maaltijden'!$A:$AW,COLUMN()-1,FALSE)),"",VLOOKUP($B19,'[2]overzicht maaltijden'!$A:$AW,COLUMN()-1,FALSE)*$D19)</f>
        <v>0.13099149166666668</v>
      </c>
      <c r="AO19" s="31">
        <f>IF(ISNA(VLOOKUP($B19,'[2]overzicht maaltijden'!$A:$AW,COLUMN()-1,FALSE)),"",VLOOKUP($B19,'[2]overzicht maaltijden'!$A:$AW,COLUMN()-1,FALSE)*$D19)</f>
        <v>0</v>
      </c>
      <c r="AP19" s="31">
        <f>IF(ISNA(VLOOKUP($B19,'[2]overzicht maaltijden'!$A:$AW,COLUMN()-1,FALSE)),"",VLOOKUP($B19,'[2]overzicht maaltijden'!$A:$AW,COLUMN()-1,FALSE)*$D19)</f>
        <v>0</v>
      </c>
      <c r="AQ19" s="31">
        <f>IF(ISNA(VLOOKUP($B19,'[2]overzicht maaltijden'!$A:$AW,COLUMN()-1,FALSE)),"",VLOOKUP($B19,'[2]overzicht maaltijden'!$A:$AW,COLUMN()-1,FALSE)*$D19)</f>
        <v>0.17438479166666665</v>
      </c>
      <c r="AR19" s="31">
        <f>IF(ISNA(VLOOKUP($B19,'[2]overzicht maaltijden'!$A:$AW,COLUMN()-1,FALSE)),"",VLOOKUP($B19,'[2]overzicht maaltijden'!$A:$AW,COLUMN()-1,FALSE)*$D19)</f>
        <v>1.3079493541666662</v>
      </c>
      <c r="AS19" s="31">
        <f>IF(ISNA(VLOOKUP($B19,'[2]overzicht maaltijden'!$A:$AW,COLUMN()-1,FALSE)),"",VLOOKUP($B19,'[2]overzicht maaltijden'!$A:$AW,COLUMN()-1,FALSE)*$D19)</f>
        <v>252.33060833333332</v>
      </c>
      <c r="AT19" s="31">
        <f>IF(ISNA(VLOOKUP($B19,'[2]overzicht maaltijden'!$A:$AW,COLUMN()-1,FALSE)),"",VLOOKUP($B19,'[2]overzicht maaltijden'!$A:$AW,COLUMN()-1,FALSE)*$D19)</f>
        <v>131.37610625</v>
      </c>
      <c r="AU19" s="31">
        <f>IF(ISNA(VLOOKUP($B19,'[2]overzicht maaltijden'!$A:$AW,COLUMN()-1,FALSE)),"",VLOOKUP($B19,'[2]overzicht maaltijden'!$A:$AW,COLUMN()-1,FALSE)*$D19)</f>
        <v>0</v>
      </c>
    </row>
    <row r="20" spans="1:47" s="15" customFormat="1" ht="12.75" customHeight="1">
      <c r="A20" s="30" t="str">
        <f>IF(ISNA(VLOOKUP($B20,'[2]overzicht maaltijden'!$A:$AW,COLUMN()+1,FALSE)),"",VLOOKUP($B20,'[2]overzicht maaltijden'!$A:$AW,COLUMN()+1,FALSE))</f>
        <v>chili con carne</v>
      </c>
      <c r="B20" s="76">
        <v>5</v>
      </c>
      <c r="C20" s="77"/>
      <c r="D20" s="14">
        <f aca="true" t="shared" si="1" ref="D20:D31">IF(A20="","",1/COUNTIF(B$19:B$31,"&gt;0"))</f>
        <v>0.25</v>
      </c>
      <c r="E20" s="26" t="str">
        <f>IF(ISNA(VLOOKUP($B20,'[2]overzicht maaltijden'!$A:$AW,COLUMN()-3,FALSE)),"",VLOOKUP($B20,'[2]overzicht maaltijden'!$A:$AW,COLUMN()-3,FALSE))</f>
        <v>chili con carne</v>
      </c>
      <c r="F20" s="26"/>
      <c r="G20" s="31">
        <f>IF(ISNA(VLOOKUP($B20,'[2]overzicht maaltijden'!$A:$AW,COLUMN()-1,FALSE)),"",VLOOKUP($B20,'[2]overzicht maaltijden'!$A:$AW,COLUMN()-1,FALSE)*$D20)</f>
        <v>583.5533166800001</v>
      </c>
      <c r="H20" s="31">
        <f>IF(ISNA(VLOOKUP($B20,'[2]overzicht maaltijden'!$A:$AW,COLUMN()-1,FALSE)),"",VLOOKUP($B20,'[2]overzicht maaltijden'!$A:$AW,COLUMN()-1,FALSE)*$D20)</f>
        <v>110.738491</v>
      </c>
      <c r="I20" s="31">
        <f>IF(ISNA(VLOOKUP($B20,'[2]overzicht maaltijden'!$A:$AW,COLUMN()-1,FALSE)),"",VLOOKUP($B20,'[2]overzicht maaltijden'!$A:$AW,COLUMN()-1,FALSE)*$D20)</f>
        <v>7.1175256</v>
      </c>
      <c r="J20" s="31">
        <f>IF(ISNA(VLOOKUP($B20,'[2]overzicht maaltijden'!$A:$AW,COLUMN()-1,FALSE)),"",VLOOKUP($B20,'[2]overzicht maaltijden'!$A:$AW,COLUMN()-1,FALSE)*$D20)</f>
        <v>13.383571199999997</v>
      </c>
      <c r="K20" s="31">
        <f>IF(ISNA(VLOOKUP($B20,'[2]overzicht maaltijden'!$A:$AW,COLUMN()-1,FALSE)),"",VLOOKUP($B20,'[2]overzicht maaltijden'!$A:$AW,COLUMN()-1,FALSE)*$D20)</f>
        <v>2.944797564161873</v>
      </c>
      <c r="L20" s="31">
        <f>IF(ISNA(VLOOKUP($B20,'[2]overzicht maaltijden'!$A:$AW,COLUMN()-1,FALSE)),"",VLOOKUP($B20,'[2]overzicht maaltijden'!$A:$AW,COLUMN()-1,FALSE)*$D20)</f>
        <v>6.720497899999999</v>
      </c>
      <c r="M20" s="31">
        <f>IF(ISNA(VLOOKUP($B20,'[2]overzicht maaltijden'!$A:$AW,COLUMN()-1,FALSE)),"",VLOOKUP($B20,'[2]overzicht maaltijden'!$A:$AW,COLUMN()-1,FALSE)*$D20)</f>
        <v>2.1063803</v>
      </c>
      <c r="N20" s="31">
        <f>IF(ISNA(VLOOKUP($B20,'[2]overzicht maaltijden'!$A:$AW,COLUMN()-1,FALSE)),"",VLOOKUP($B20,'[2]overzicht maaltijden'!$A:$AW,COLUMN()-1,FALSE)*$D20)</f>
        <v>3.4823342000000004</v>
      </c>
      <c r="O20" s="31">
        <f>IF(ISNA(VLOOKUP($B20,'[2]overzicht maaltijden'!$A:$AW,COLUMN()-1,FALSE)),"",VLOOKUP($B20,'[2]overzicht maaltijden'!$A:$AW,COLUMN()-1,FALSE)*$D20)</f>
        <v>0.450602175</v>
      </c>
      <c r="P20" s="31">
        <f>IF(ISNA(VLOOKUP($B20,'[2]overzicht maaltijden'!$A:$AW,COLUMN()-1,FALSE)),"",VLOOKUP($B20,'[2]overzicht maaltijden'!$A:$AW,COLUMN()-1,FALSE)*$D20)</f>
        <v>0</v>
      </c>
      <c r="Q20" s="31">
        <f>IF(ISNA(VLOOKUP($B20,'[2]overzicht maaltijden'!$A:$AW,COLUMN()-1,FALSE)),"",VLOOKUP($B20,'[2]overzicht maaltijden'!$A:$AW,COLUMN()-1,FALSE)*$D20)</f>
        <v>11.8125</v>
      </c>
      <c r="R20" s="31">
        <f>IF(ISNA(VLOOKUP($B20,'[2]overzicht maaltijden'!$A:$AW,COLUMN()-1,FALSE)),"",VLOOKUP($B20,'[2]overzicht maaltijden'!$A:$AW,COLUMN()-1,FALSE)*$D20)</f>
        <v>5.223099040721892</v>
      </c>
      <c r="S20" s="31">
        <f>IF(ISNA(VLOOKUP($B20,'[2]overzicht maaltijden'!$A:$AW,COLUMN()-1,FALSE)),"",VLOOKUP($B20,'[2]overzicht maaltijden'!$A:$AW,COLUMN()-1,FALSE)*$D20)</f>
        <v>36.46400250000001</v>
      </c>
      <c r="T20" s="31">
        <f>IF(ISNA(VLOOKUP($B20,'[2]overzicht maaltijden'!$A:$AW,COLUMN()-1,FALSE)),"",VLOOKUP($B20,'[2]overzicht maaltijden'!$A:$AW,COLUMN()-1,FALSE)*$D20)</f>
        <v>0.11329967499999999</v>
      </c>
      <c r="U20" s="31">
        <f>IF(ISNA(VLOOKUP($B20,'[2]overzicht maaltijden'!$A:$AW,COLUMN()-1,FALSE)),"",VLOOKUP($B20,'[2]overzicht maaltijden'!$A:$AW,COLUMN()-1,FALSE)*$D20)</f>
        <v>0.08984025000000001</v>
      </c>
      <c r="V20" s="31">
        <f>IF(ISNA(VLOOKUP($B20,'[2]overzicht maaltijden'!$A:$AW,COLUMN()-1,FALSE)),"",VLOOKUP($B20,'[2]overzicht maaltijden'!$A:$AW,COLUMN()-1,FALSE)*$D20)</f>
        <v>1.82670145</v>
      </c>
      <c r="W20" s="31">
        <f>IF(ISNA(VLOOKUP($B20,'[2]overzicht maaltijden'!$A:$AW,COLUMN()-1,FALSE)),"",VLOOKUP($B20,'[2]overzicht maaltijden'!$A:$AW,COLUMN()-1,FALSE)*$D20)</f>
        <v>0.058752</v>
      </c>
      <c r="X20" s="31">
        <f>IF(ISNA(VLOOKUP($B20,'[2]overzicht maaltijden'!$A:$AW,COLUMN()-1,FALSE)),"",VLOOKUP($B20,'[2]overzicht maaltijden'!$A:$AW,COLUMN()-1,FALSE)*$D20)</f>
        <v>0.1745253</v>
      </c>
      <c r="Y20" s="31">
        <f>IF(ISNA(VLOOKUP($B20,'[2]overzicht maaltijden'!$A:$AW,COLUMN()-1,FALSE)),"",VLOOKUP($B20,'[2]overzicht maaltijden'!$A:$AW,COLUMN()-1,FALSE)*$D20)</f>
        <v>0</v>
      </c>
      <c r="Z20" s="31">
        <f>IF(ISNA(VLOOKUP($B20,'[2]overzicht maaltijden'!$A:$AW,COLUMN()-1,FALSE)),"",VLOOKUP($B20,'[2]overzicht maaltijden'!$A:$AW,COLUMN()-1,FALSE)*$D20)</f>
        <v>44.746390000000005</v>
      </c>
      <c r="AA20" s="31">
        <f>IF(ISNA(VLOOKUP($B20,'[2]overzicht maaltijden'!$A:$AW,COLUMN()-1,FALSE)),"",VLOOKUP($B20,'[2]overzicht maaltijden'!$A:$AW,COLUMN()-1,FALSE)*$D20)</f>
        <v>0.26249999999999996</v>
      </c>
      <c r="AB20" s="31">
        <f>IF(ISNA(VLOOKUP($B20,'[2]overzicht maaltijden'!$A:$AW,COLUMN()-1,FALSE)),"",VLOOKUP($B20,'[2]overzicht maaltijden'!$A:$AW,COLUMN()-1,FALSE)*$D20)</f>
        <v>66.62325349999999</v>
      </c>
      <c r="AC20" s="31">
        <f>IF(ISNA(VLOOKUP($B20,'[2]overzicht maaltijden'!$A:$AW,COLUMN()-1,FALSE)),"",VLOOKUP($B20,'[2]overzicht maaltijden'!$A:$AW,COLUMN()-1,FALSE)*$D20)</f>
        <v>0.07500000000000001</v>
      </c>
      <c r="AD20" s="31">
        <f>IF(ISNA(VLOOKUP($B20,'[2]overzicht maaltijden'!$A:$AW,COLUMN()-1,FALSE)),"",VLOOKUP($B20,'[2]overzicht maaltijden'!$A:$AW,COLUMN()-1,FALSE)*$D20)</f>
        <v>2.6913544000000003</v>
      </c>
      <c r="AE20" s="31">
        <f>IF(ISNA(VLOOKUP($B20,'[2]overzicht maaltijden'!$A:$AW,COLUMN()-1,FALSE)),"",VLOOKUP($B20,'[2]overzicht maaltijden'!$A:$AW,COLUMN()-1,FALSE)*$D20)</f>
        <v>1.494146</v>
      </c>
      <c r="AF20" s="31">
        <f>IF(ISNA(VLOOKUP($B20,'[2]overzicht maaltijden'!$A:$AW,COLUMN()-1,FALSE)),"",VLOOKUP($B20,'[2]overzicht maaltijden'!$A:$AW,COLUMN()-1,FALSE)*$D20)</f>
        <v>31.722020000000008</v>
      </c>
      <c r="AG20" s="31">
        <f>IF(ISNA(VLOOKUP($B20,'[2]overzicht maaltijden'!$A:$AW,COLUMN()-1,FALSE)),"",VLOOKUP($B20,'[2]overzicht maaltijden'!$A:$AW,COLUMN()-1,FALSE)*$D20)</f>
        <v>111.48441250000002</v>
      </c>
      <c r="AH20" s="31">
        <f>IF(ISNA(VLOOKUP($B20,'[2]overzicht maaltijden'!$A:$AW,COLUMN()-1,FALSE)),"",VLOOKUP($B20,'[2]overzicht maaltijden'!$A:$AW,COLUMN()-1,FALSE)*$D20)</f>
        <v>25.406567500000005</v>
      </c>
      <c r="AI20" s="31">
        <f>IF(ISNA(VLOOKUP($B20,'[2]overzicht maaltijden'!$A:$AW,COLUMN()-1,FALSE)),"",VLOOKUP($B20,'[2]overzicht maaltijden'!$A:$AW,COLUMN()-1,FALSE)*$D20)</f>
        <v>0.058862275000000006</v>
      </c>
      <c r="AJ20" s="31">
        <f>IF(ISNA(VLOOKUP($B20,'[2]overzicht maaltijden'!$A:$AW,COLUMN()-1,FALSE)),"",VLOOKUP($B20,'[2]overzicht maaltijden'!$A:$AW,COLUMN()-1,FALSE)*$D20)</f>
        <v>0</v>
      </c>
      <c r="AK20" s="31">
        <f>IF(ISNA(VLOOKUP($B20,'[2]overzicht maaltijden'!$A:$AW,COLUMN()-1,FALSE)),"",VLOOKUP($B20,'[2]overzicht maaltijden'!$A:$AW,COLUMN()-1,FALSE)*$D20)</f>
        <v>0</v>
      </c>
      <c r="AL20" s="31">
        <f>IF(ISNA(VLOOKUP($B20,'[2]overzicht maaltijden'!$A:$AW,COLUMN()-1,FALSE)),"",VLOOKUP($B20,'[2]overzicht maaltijden'!$A:$AW,COLUMN()-1,FALSE)*$D20)</f>
        <v>0</v>
      </c>
      <c r="AM20" s="31">
        <f>IF(ISNA(VLOOKUP($B20,'[2]overzicht maaltijden'!$A:$AW,COLUMN()-1,FALSE)),"",VLOOKUP($B20,'[2]overzicht maaltijden'!$A:$AW,COLUMN()-1,FALSE)*$D20)</f>
        <v>1.5114040000000004</v>
      </c>
      <c r="AN20" s="31">
        <f>IF(ISNA(VLOOKUP($B20,'[2]overzicht maaltijden'!$A:$AW,COLUMN()-1,FALSE)),"",VLOOKUP($B20,'[2]overzicht maaltijden'!$A:$AW,COLUMN()-1,FALSE)*$D20)</f>
        <v>0.14329725</v>
      </c>
      <c r="AO20" s="31">
        <f>IF(ISNA(VLOOKUP($B20,'[2]overzicht maaltijden'!$A:$AW,COLUMN()-1,FALSE)),"",VLOOKUP($B20,'[2]overzicht maaltijden'!$A:$AW,COLUMN()-1,FALSE)*$D20)</f>
        <v>0</v>
      </c>
      <c r="AP20" s="31">
        <f>IF(ISNA(VLOOKUP($B20,'[2]overzicht maaltijden'!$A:$AW,COLUMN()-1,FALSE)),"",VLOOKUP($B20,'[2]overzicht maaltijden'!$A:$AW,COLUMN()-1,FALSE)*$D20)</f>
        <v>0</v>
      </c>
      <c r="AQ20" s="31">
        <f>IF(ISNA(VLOOKUP($B20,'[2]overzicht maaltijden'!$A:$AW,COLUMN()-1,FALSE)),"",VLOOKUP($B20,'[2]overzicht maaltijden'!$A:$AW,COLUMN()-1,FALSE)*$D20)</f>
        <v>0.29820800000000003</v>
      </c>
      <c r="AR20" s="31">
        <f>IF(ISNA(VLOOKUP($B20,'[2]overzicht maaltijden'!$A:$AW,COLUMN()-1,FALSE)),"",VLOOKUP($B20,'[2]overzicht maaltijden'!$A:$AW,COLUMN()-1,FALSE)*$D20)</f>
        <v>1.0088276749999998</v>
      </c>
      <c r="AS20" s="31">
        <f>IF(ISNA(VLOOKUP($B20,'[2]overzicht maaltijden'!$A:$AW,COLUMN()-1,FALSE)),"",VLOOKUP($B20,'[2]overzicht maaltijden'!$A:$AW,COLUMN()-1,FALSE)*$D20)</f>
        <v>379.297315</v>
      </c>
      <c r="AT20" s="31">
        <f>IF(ISNA(VLOOKUP($B20,'[2]overzicht maaltijden'!$A:$AW,COLUMN()-1,FALSE)),"",VLOOKUP($B20,'[2]overzicht maaltijden'!$A:$AW,COLUMN()-1,FALSE)*$D20)</f>
        <v>193.69991000000005</v>
      </c>
      <c r="AU20" s="31">
        <f>IF(ISNA(VLOOKUP($B20,'[2]overzicht maaltijden'!$A:$AW,COLUMN()-1,FALSE)),"",VLOOKUP($B20,'[2]overzicht maaltijden'!$A:$AW,COLUMN()-1,FALSE)*$D20)</f>
        <v>0</v>
      </c>
    </row>
    <row r="21" spans="1:47" s="15" customFormat="1" ht="12.75" customHeight="1">
      <c r="A21" s="30" t="str">
        <f>IF(ISNA(VLOOKUP($B21,'[2]overzicht maaltijden'!$A:$AW,COLUMN()+1,FALSE)),"",VLOOKUP($B21,'[2]overzicht maaltijden'!$A:$AW,COLUMN()+1,FALSE))</f>
        <v>boontjes-wortel-curry &amp; vindaloo kippenlever</v>
      </c>
      <c r="B21" s="76">
        <v>7</v>
      </c>
      <c r="C21" s="77"/>
      <c r="D21" s="14">
        <f t="shared" si="1"/>
        <v>0.25</v>
      </c>
      <c r="E21" s="26" t="str">
        <f>IF(ISNA(VLOOKUP($B21,'[2]overzicht maaltijden'!$A:$AW,COLUMN()-3,FALSE)),"",VLOOKUP($B21,'[2]overzicht maaltijden'!$A:$AW,COLUMN()-3,FALSE))</f>
        <v>boontjes-wortel-curry &amp; vindaloo kippenlever</v>
      </c>
      <c r="F21" s="26"/>
      <c r="G21" s="31">
        <f>IF(ISNA(VLOOKUP($B21,'[2]overzicht maaltijden'!$A:$AW,COLUMN()-1,FALSE)),"",VLOOKUP($B21,'[2]overzicht maaltijden'!$A:$AW,COLUMN()-1,FALSE)*$D21)</f>
        <v>540.1808332866667</v>
      </c>
      <c r="H21" s="31">
        <f>IF(ISNA(VLOOKUP($B21,'[2]overzicht maaltijden'!$A:$AW,COLUMN()-1,FALSE)),"",VLOOKUP($B21,'[2]overzicht maaltijden'!$A:$AW,COLUMN()-1,FALSE)*$D21)</f>
        <v>64.47800391666668</v>
      </c>
      <c r="I21" s="31">
        <f>IF(ISNA(VLOOKUP($B21,'[2]overzicht maaltijden'!$A:$AW,COLUMN()-1,FALSE)),"",VLOOKUP($B21,'[2]overzicht maaltijden'!$A:$AW,COLUMN()-1,FALSE)*$D21)</f>
        <v>5.5723238749999995</v>
      </c>
      <c r="J21" s="31">
        <f>IF(ISNA(VLOOKUP($B21,'[2]overzicht maaltijden'!$A:$AW,COLUMN()-1,FALSE)),"",VLOOKUP($B21,'[2]overzicht maaltijden'!$A:$AW,COLUMN()-1,FALSE)*$D21)</f>
        <v>16.51719625</v>
      </c>
      <c r="K21" s="31">
        <f>IF(ISNA(VLOOKUP($B21,'[2]overzicht maaltijden'!$A:$AW,COLUMN()-1,FALSE)),"",VLOOKUP($B21,'[2]overzicht maaltijden'!$A:$AW,COLUMN()-1,FALSE)*$D21)</f>
        <v>3.2017334882628123</v>
      </c>
      <c r="L21" s="31">
        <f>IF(ISNA(VLOOKUP($B21,'[2]overzicht maaltijden'!$A:$AW,COLUMN()-1,FALSE)),"",VLOOKUP($B21,'[2]overzicht maaltijden'!$A:$AW,COLUMN()-1,FALSE)*$D21)</f>
        <v>4.540614249999999</v>
      </c>
      <c r="M21" s="31">
        <f>IF(ISNA(VLOOKUP($B21,'[2]overzicht maaltijden'!$A:$AW,COLUMN()-1,FALSE)),"",VLOOKUP($B21,'[2]overzicht maaltijden'!$A:$AW,COLUMN()-1,FALSE)*$D21)</f>
        <v>1.7123149166666667</v>
      </c>
      <c r="N21" s="31">
        <f>IF(ISNA(VLOOKUP($B21,'[2]overzicht maaltijden'!$A:$AW,COLUMN()-1,FALSE)),"",VLOOKUP($B21,'[2]overzicht maaltijden'!$A:$AW,COLUMN()-1,FALSE)*$D21)</f>
        <v>1.3070419166666665</v>
      </c>
      <c r="O21" s="31">
        <f>IF(ISNA(VLOOKUP($B21,'[2]overzicht maaltijden'!$A:$AW,COLUMN()-1,FALSE)),"",VLOOKUP($B21,'[2]overzicht maaltijden'!$A:$AW,COLUMN()-1,FALSE)*$D21)</f>
        <v>0.8722018333333333</v>
      </c>
      <c r="P21" s="31">
        <f>IF(ISNA(VLOOKUP($B21,'[2]overzicht maaltijden'!$A:$AW,COLUMN()-1,FALSE)),"",VLOOKUP($B21,'[2]overzicht maaltijden'!$A:$AW,COLUMN()-1,FALSE)*$D21)</f>
        <v>0</v>
      </c>
      <c r="Q21" s="31">
        <f>IF(ISNA(VLOOKUP($B21,'[2]overzicht maaltijden'!$A:$AW,COLUMN()-1,FALSE)),"",VLOOKUP($B21,'[2]overzicht maaltijden'!$A:$AW,COLUMN()-1,FALSE)*$D21)</f>
        <v>71.875</v>
      </c>
      <c r="R21" s="31">
        <f>IF(ISNA(VLOOKUP($B21,'[2]overzicht maaltijden'!$A:$AW,COLUMN()-1,FALSE)),"",VLOOKUP($B21,'[2]overzicht maaltijden'!$A:$AW,COLUMN()-1,FALSE)*$D21)</f>
        <v>1.8329100096130373</v>
      </c>
      <c r="S21" s="31">
        <f>IF(ISNA(VLOOKUP($B21,'[2]overzicht maaltijden'!$A:$AW,COLUMN()-1,FALSE)),"",VLOOKUP($B21,'[2]overzicht maaltijden'!$A:$AW,COLUMN()-1,FALSE)*$D21)</f>
        <v>806.69865</v>
      </c>
      <c r="T21" s="31">
        <f>IF(ISNA(VLOOKUP($B21,'[2]overzicht maaltijden'!$A:$AW,COLUMN()-1,FALSE)),"",VLOOKUP($B21,'[2]overzicht maaltijden'!$A:$AW,COLUMN()-1,FALSE)*$D21)</f>
        <v>0.11341754999999998</v>
      </c>
      <c r="U21" s="31">
        <f>IF(ISNA(VLOOKUP($B21,'[2]overzicht maaltijden'!$A:$AW,COLUMN()-1,FALSE)),"",VLOOKUP($B21,'[2]overzicht maaltijden'!$A:$AW,COLUMN()-1,FALSE)*$D21)</f>
        <v>0.4195271833333334</v>
      </c>
      <c r="V21" s="31">
        <f>IF(ISNA(VLOOKUP($B21,'[2]overzicht maaltijden'!$A:$AW,COLUMN()-1,FALSE)),"",VLOOKUP($B21,'[2]overzicht maaltijden'!$A:$AW,COLUMN()-1,FALSE)*$D21)</f>
        <v>2.5819452916666674</v>
      </c>
      <c r="W21" s="31">
        <f>IF(ISNA(VLOOKUP($B21,'[2]overzicht maaltijden'!$A:$AW,COLUMN()-1,FALSE)),"",VLOOKUP($B21,'[2]overzicht maaltijden'!$A:$AW,COLUMN()-1,FALSE)*$D21)</f>
        <v>1.5296028333333334</v>
      </c>
      <c r="X21" s="31">
        <f>IF(ISNA(VLOOKUP($B21,'[2]overzicht maaltijden'!$A:$AW,COLUMN()-1,FALSE)),"",VLOOKUP($B21,'[2]overzicht maaltijden'!$A:$AW,COLUMN()-1,FALSE)*$D21)</f>
        <v>0.31523545833333333</v>
      </c>
      <c r="Y21" s="31">
        <f>IF(ISNA(VLOOKUP($B21,'[2]overzicht maaltijden'!$A:$AW,COLUMN()-1,FALSE)),"",VLOOKUP($B21,'[2]overzicht maaltijden'!$A:$AW,COLUMN()-1,FALSE)*$D21)</f>
        <v>0</v>
      </c>
      <c r="Z21" s="31">
        <f>IF(ISNA(VLOOKUP($B21,'[2]overzicht maaltijden'!$A:$AW,COLUMN()-1,FALSE)),"",VLOOKUP($B21,'[2]overzicht maaltijden'!$A:$AW,COLUMN()-1,FALSE)*$D21)</f>
        <v>142.76806666666667</v>
      </c>
      <c r="AA21" s="31">
        <f>IF(ISNA(VLOOKUP($B21,'[2]overzicht maaltijden'!$A:$AW,COLUMN()-1,FALSE)),"",VLOOKUP($B21,'[2]overzicht maaltijden'!$A:$AW,COLUMN()-1,FALSE)*$D21)</f>
        <v>3.4541666666666666</v>
      </c>
      <c r="AB21" s="31">
        <f>IF(ISNA(VLOOKUP($B21,'[2]overzicht maaltijden'!$A:$AW,COLUMN()-1,FALSE)),"",VLOOKUP($B21,'[2]overzicht maaltijden'!$A:$AW,COLUMN()-1,FALSE)*$D21)</f>
        <v>7.947959166666665</v>
      </c>
      <c r="AC21" s="31">
        <f>IF(ISNA(VLOOKUP($B21,'[2]overzicht maaltijden'!$A:$AW,COLUMN()-1,FALSE)),"",VLOOKUP($B21,'[2]overzicht maaltijden'!$A:$AW,COLUMN()-1,FALSE)*$D21)</f>
        <v>0.125</v>
      </c>
      <c r="AD21" s="31">
        <f>IF(ISNA(VLOOKUP($B21,'[2]overzicht maaltijden'!$A:$AW,COLUMN()-1,FALSE)),"",VLOOKUP($B21,'[2]overzicht maaltijden'!$A:$AW,COLUMN()-1,FALSE)*$D21)</f>
        <v>0.8600771666666667</v>
      </c>
      <c r="AE21" s="31">
        <f>IF(ISNA(VLOOKUP($B21,'[2]overzicht maaltijden'!$A:$AW,COLUMN()-1,FALSE)),"",VLOOKUP($B21,'[2]overzicht maaltijden'!$A:$AW,COLUMN()-1,FALSE)*$D21)</f>
        <v>2.4142266666666665</v>
      </c>
      <c r="AF21" s="31">
        <f>IF(ISNA(VLOOKUP($B21,'[2]overzicht maaltijden'!$A:$AW,COLUMN()-1,FALSE)),"",VLOOKUP($B21,'[2]overzicht maaltijden'!$A:$AW,COLUMN()-1,FALSE)*$D21)</f>
        <v>30.990283333333334</v>
      </c>
      <c r="AG21" s="31">
        <f>IF(ISNA(VLOOKUP($B21,'[2]overzicht maaltijden'!$A:$AW,COLUMN()-1,FALSE)),"",VLOOKUP($B21,'[2]overzicht maaltijden'!$A:$AW,COLUMN()-1,FALSE)*$D21)</f>
        <v>102.82110416666667</v>
      </c>
      <c r="AH21" s="31">
        <f>IF(ISNA(VLOOKUP($B21,'[2]overzicht maaltijden'!$A:$AW,COLUMN()-1,FALSE)),"",VLOOKUP($B21,'[2]overzicht maaltijden'!$A:$AW,COLUMN()-1,FALSE)*$D21)</f>
        <v>22.013929166666674</v>
      </c>
      <c r="AI21" s="31">
        <f>IF(ISNA(VLOOKUP($B21,'[2]overzicht maaltijden'!$A:$AW,COLUMN()-1,FALSE)),"",VLOOKUP($B21,'[2]overzicht maaltijden'!$A:$AW,COLUMN()-1,FALSE)*$D21)</f>
        <v>0.19157912500000002</v>
      </c>
      <c r="AJ21" s="31">
        <f>IF(ISNA(VLOOKUP($B21,'[2]overzicht maaltijden'!$A:$AW,COLUMN()-1,FALSE)),"",VLOOKUP($B21,'[2]overzicht maaltijden'!$A:$AW,COLUMN()-1,FALSE)*$D21)</f>
        <v>0</v>
      </c>
      <c r="AK21" s="31">
        <f>IF(ISNA(VLOOKUP($B21,'[2]overzicht maaltijden'!$A:$AW,COLUMN()-1,FALSE)),"",VLOOKUP($B21,'[2]overzicht maaltijden'!$A:$AW,COLUMN()-1,FALSE)*$D21)</f>
        <v>0</v>
      </c>
      <c r="AL21" s="31">
        <f>IF(ISNA(VLOOKUP($B21,'[2]overzicht maaltijden'!$A:$AW,COLUMN()-1,FALSE)),"",VLOOKUP($B21,'[2]overzicht maaltijden'!$A:$AW,COLUMN()-1,FALSE)*$D21)</f>
        <v>0</v>
      </c>
      <c r="AM21" s="31">
        <f>IF(ISNA(VLOOKUP($B21,'[2]overzicht maaltijden'!$A:$AW,COLUMN()-1,FALSE)),"",VLOOKUP($B21,'[2]overzicht maaltijden'!$A:$AW,COLUMN()-1,FALSE)*$D21)</f>
        <v>2.7753350833333337</v>
      </c>
      <c r="AN21" s="31">
        <f>IF(ISNA(VLOOKUP($B21,'[2]overzicht maaltijden'!$A:$AW,COLUMN()-1,FALSE)),"",VLOOKUP($B21,'[2]overzicht maaltijden'!$A:$AW,COLUMN()-1,FALSE)*$D21)</f>
        <v>0.38585236666666667</v>
      </c>
      <c r="AO21" s="31">
        <f>IF(ISNA(VLOOKUP($B21,'[2]overzicht maaltijden'!$A:$AW,COLUMN()-1,FALSE)),"",VLOOKUP($B21,'[2]overzicht maaltijden'!$A:$AW,COLUMN()-1,FALSE)*$D21)</f>
        <v>0</v>
      </c>
      <c r="AP21" s="31">
        <f>IF(ISNA(VLOOKUP($B21,'[2]overzicht maaltijden'!$A:$AW,COLUMN()-1,FALSE)),"",VLOOKUP($B21,'[2]overzicht maaltijden'!$A:$AW,COLUMN()-1,FALSE)*$D21)</f>
        <v>0</v>
      </c>
      <c r="AQ21" s="31">
        <f>IF(ISNA(VLOOKUP($B21,'[2]overzicht maaltijden'!$A:$AW,COLUMN()-1,FALSE)),"",VLOOKUP($B21,'[2]overzicht maaltijden'!$A:$AW,COLUMN()-1,FALSE)*$D21)</f>
        <v>11.937650000000001</v>
      </c>
      <c r="AR21" s="31">
        <f>IF(ISNA(VLOOKUP($B21,'[2]overzicht maaltijden'!$A:$AW,COLUMN()-1,FALSE)),"",VLOOKUP($B21,'[2]overzicht maaltijden'!$A:$AW,COLUMN()-1,FALSE)*$D21)</f>
        <v>0.8974380833333335</v>
      </c>
      <c r="AS21" s="31">
        <f>IF(ISNA(VLOOKUP($B21,'[2]overzicht maaltijden'!$A:$AW,COLUMN()-1,FALSE)),"",VLOOKUP($B21,'[2]overzicht maaltijden'!$A:$AW,COLUMN()-1,FALSE)*$D21)</f>
        <v>216.39184166666666</v>
      </c>
      <c r="AT21" s="31">
        <f>IF(ISNA(VLOOKUP($B21,'[2]overzicht maaltijden'!$A:$AW,COLUMN()-1,FALSE)),"",VLOOKUP($B21,'[2]overzicht maaltijden'!$A:$AW,COLUMN()-1,FALSE)*$D21)</f>
        <v>131.49290000000002</v>
      </c>
      <c r="AU21" s="31">
        <f>IF(ISNA(VLOOKUP($B21,'[2]overzicht maaltijden'!$A:$AW,COLUMN()-1,FALSE)),"",VLOOKUP($B21,'[2]overzicht maaltijden'!$A:$AW,COLUMN()-1,FALSE)*$D21)</f>
        <v>0</v>
      </c>
    </row>
    <row r="22" spans="1:47" s="15" customFormat="1" ht="12.75" customHeight="1">
      <c r="A22" s="30" t="str">
        <f>IF(ISNA(VLOOKUP($B22,'[2]overzicht maaltijden'!$A:$AW,COLUMN()+1,FALSE)),"",VLOOKUP($B22,'[2]overzicht maaltijden'!$A:$AW,COLUMN()+1,FALSE))</f>
        <v>spinazie-bloemkool-curry &amp; varkens-curry gehakt</v>
      </c>
      <c r="B22" s="76">
        <v>11</v>
      </c>
      <c r="C22" s="77"/>
      <c r="D22" s="14">
        <f t="shared" si="1"/>
        <v>0.25</v>
      </c>
      <c r="E22" s="26" t="str">
        <f>IF(ISNA(VLOOKUP($B22,'[2]overzicht maaltijden'!$A:$AW,COLUMN()-3,FALSE)),"",VLOOKUP($B22,'[2]overzicht maaltijden'!$A:$AW,COLUMN()-3,FALSE))</f>
        <v>spinazie-bloemkool-curry &amp; varkens-curry gehakt</v>
      </c>
      <c r="F22" s="26"/>
      <c r="G22" s="31">
        <f>IF(ISNA(VLOOKUP($B22,'[2]overzicht maaltijden'!$A:$AW,COLUMN()-1,FALSE)),"",VLOOKUP($B22,'[2]overzicht maaltijden'!$A:$AW,COLUMN()-1,FALSE)*$D22)</f>
        <v>726.6686106779999</v>
      </c>
      <c r="H22" s="31">
        <f>IF(ISNA(VLOOKUP($B22,'[2]overzicht maaltijden'!$A:$AW,COLUMN()-1,FALSE)),"",VLOOKUP($B22,'[2]overzicht maaltijden'!$A:$AW,COLUMN()-1,FALSE)*$D22)</f>
        <v>68.10259610000003</v>
      </c>
      <c r="I22" s="31">
        <f>IF(ISNA(VLOOKUP($B22,'[2]overzicht maaltijden'!$A:$AW,COLUMN()-1,FALSE)),"",VLOOKUP($B22,'[2]overzicht maaltijden'!$A:$AW,COLUMN()-1,FALSE)*$D22)</f>
        <v>5.955235999999998</v>
      </c>
      <c r="J22" s="31">
        <f>IF(ISNA(VLOOKUP($B22,'[2]overzicht maaltijden'!$A:$AW,COLUMN()-1,FALSE)),"",VLOOKUP($B22,'[2]overzicht maaltijden'!$A:$AW,COLUMN()-1,FALSE)*$D22)</f>
        <v>19.134876600000002</v>
      </c>
      <c r="K22" s="31">
        <f>IF(ISNA(VLOOKUP($B22,'[2]overzicht maaltijden'!$A:$AW,COLUMN()-1,FALSE)),"",VLOOKUP($B22,'[2]overzicht maaltijden'!$A:$AW,COLUMN()-1,FALSE)*$D22)</f>
        <v>3.4687724787220717</v>
      </c>
      <c r="L22" s="31">
        <f>IF(ISNA(VLOOKUP($B22,'[2]overzicht maaltijden'!$A:$AW,COLUMN()-1,FALSE)),"",VLOOKUP($B22,'[2]overzicht maaltijden'!$A:$AW,COLUMN()-1,FALSE)*$D22)</f>
        <v>8.4672957</v>
      </c>
      <c r="M22" s="31">
        <f>IF(ISNA(VLOOKUP($B22,'[2]overzicht maaltijden'!$A:$AW,COLUMN()-1,FALSE)),"",VLOOKUP($B22,'[2]overzicht maaltijden'!$A:$AW,COLUMN()-1,FALSE)*$D22)</f>
        <v>4.438298549999999</v>
      </c>
      <c r="N22" s="31">
        <f>IF(ISNA(VLOOKUP($B22,'[2]overzicht maaltijden'!$A:$AW,COLUMN()-1,FALSE)),"",VLOOKUP($B22,'[2]overzicht maaltijden'!$A:$AW,COLUMN()-1,FALSE)*$D22)</f>
        <v>2.4784676499999994</v>
      </c>
      <c r="O22" s="31">
        <f>IF(ISNA(VLOOKUP($B22,'[2]overzicht maaltijden'!$A:$AW,COLUMN()-1,FALSE)),"",VLOOKUP($B22,'[2]overzicht maaltijden'!$A:$AW,COLUMN()-1,FALSE)*$D22)</f>
        <v>0.3559719</v>
      </c>
      <c r="P22" s="31">
        <f>IF(ISNA(VLOOKUP($B22,'[2]overzicht maaltijden'!$A:$AW,COLUMN()-1,FALSE)),"",VLOOKUP($B22,'[2]overzicht maaltijden'!$A:$AW,COLUMN()-1,FALSE)*$D22)</f>
        <v>0</v>
      </c>
      <c r="Q22" s="31">
        <f>IF(ISNA(VLOOKUP($B22,'[2]overzicht maaltijden'!$A:$AW,COLUMN()-1,FALSE)),"",VLOOKUP($B22,'[2]overzicht maaltijden'!$A:$AW,COLUMN()-1,FALSE)*$D22)</f>
        <v>11.8125</v>
      </c>
      <c r="R22" s="31">
        <f>IF(ISNA(VLOOKUP($B22,'[2]overzicht maaltijden'!$A:$AW,COLUMN()-1,FALSE)),"",VLOOKUP($B22,'[2]overzicht maaltijden'!$A:$AW,COLUMN()-1,FALSE)*$D22)</f>
        <v>1.6357050181884767</v>
      </c>
      <c r="S22" s="31">
        <f>IF(ISNA(VLOOKUP($B22,'[2]overzicht maaltijden'!$A:$AW,COLUMN()-1,FALSE)),"",VLOOKUP($B22,'[2]overzicht maaltijden'!$A:$AW,COLUMN()-1,FALSE)*$D22)</f>
        <v>57.65885</v>
      </c>
      <c r="T22" s="31">
        <f>IF(ISNA(VLOOKUP($B22,'[2]overzicht maaltijden'!$A:$AW,COLUMN()-1,FALSE)),"",VLOOKUP($B22,'[2]overzicht maaltijden'!$A:$AW,COLUMN()-1,FALSE)*$D22)</f>
        <v>0.08488412500000002</v>
      </c>
      <c r="U22" s="31">
        <f>IF(ISNA(VLOOKUP($B22,'[2]overzicht maaltijden'!$A:$AW,COLUMN()-1,FALSE)),"",VLOOKUP($B22,'[2]overzicht maaltijden'!$A:$AW,COLUMN()-1,FALSE)*$D22)</f>
        <v>0.08565411500000002</v>
      </c>
      <c r="V22" s="31">
        <f>IF(ISNA(VLOOKUP($B22,'[2]overzicht maaltijden'!$A:$AW,COLUMN()-1,FALSE)),"",VLOOKUP($B22,'[2]overzicht maaltijden'!$A:$AW,COLUMN()-1,FALSE)*$D22)</f>
        <v>1.7588851399999998</v>
      </c>
      <c r="W22" s="31">
        <f>IF(ISNA(VLOOKUP($B22,'[2]overzicht maaltijden'!$A:$AW,COLUMN()-1,FALSE)),"",VLOOKUP($B22,'[2]overzicht maaltijden'!$A:$AW,COLUMN()-1,FALSE)*$D22)</f>
        <v>0.38657590000000003</v>
      </c>
      <c r="X22" s="31">
        <f>IF(ISNA(VLOOKUP($B22,'[2]overzicht maaltijden'!$A:$AW,COLUMN()-1,FALSE)),"",VLOOKUP($B22,'[2]overzicht maaltijden'!$A:$AW,COLUMN()-1,FALSE)*$D22)</f>
        <v>0.16225375</v>
      </c>
      <c r="Y22" s="31">
        <f>IF(ISNA(VLOOKUP($B22,'[2]overzicht maaltijden'!$A:$AW,COLUMN()-1,FALSE)),"",VLOOKUP($B22,'[2]overzicht maaltijden'!$A:$AW,COLUMN()-1,FALSE)*$D22)</f>
        <v>0</v>
      </c>
      <c r="Z22" s="31">
        <f>IF(ISNA(VLOOKUP($B22,'[2]overzicht maaltijden'!$A:$AW,COLUMN()-1,FALSE)),"",VLOOKUP($B22,'[2]overzicht maaltijden'!$A:$AW,COLUMN()-1,FALSE)*$D22)</f>
        <v>40.325224999999996</v>
      </c>
      <c r="AA22" s="31">
        <f>IF(ISNA(VLOOKUP($B22,'[2]overzicht maaltijden'!$A:$AW,COLUMN()-1,FALSE)),"",VLOOKUP($B22,'[2]overzicht maaltijden'!$A:$AW,COLUMN()-1,FALSE)*$D22)</f>
        <v>0.26249999999999996</v>
      </c>
      <c r="AB22" s="31">
        <f>IF(ISNA(VLOOKUP($B22,'[2]overzicht maaltijden'!$A:$AW,COLUMN()-1,FALSE)),"",VLOOKUP($B22,'[2]overzicht maaltijden'!$A:$AW,COLUMN()-1,FALSE)*$D22)</f>
        <v>19.767157999999995</v>
      </c>
      <c r="AC22" s="31">
        <f>IF(ISNA(VLOOKUP($B22,'[2]overzicht maaltijden'!$A:$AW,COLUMN()-1,FALSE)),"",VLOOKUP($B22,'[2]overzicht maaltijden'!$A:$AW,COLUMN()-1,FALSE)*$D22)</f>
        <v>0.07500000000000001</v>
      </c>
      <c r="AD22" s="31">
        <f>IF(ISNA(VLOOKUP($B22,'[2]overzicht maaltijden'!$A:$AW,COLUMN()-1,FALSE)),"",VLOOKUP($B22,'[2]overzicht maaltijden'!$A:$AW,COLUMN()-1,FALSE)*$D22)</f>
        <v>0.5461765499999999</v>
      </c>
      <c r="AE22" s="31">
        <f>IF(ISNA(VLOOKUP($B22,'[2]overzicht maaltijden'!$A:$AW,COLUMN()-1,FALSE)),"",VLOOKUP($B22,'[2]overzicht maaltijden'!$A:$AW,COLUMN()-1,FALSE)*$D22)</f>
        <v>58.28716500000001</v>
      </c>
      <c r="AF22" s="31">
        <f>IF(ISNA(VLOOKUP($B22,'[2]overzicht maaltijden'!$A:$AW,COLUMN()-1,FALSE)),"",VLOOKUP($B22,'[2]overzicht maaltijden'!$A:$AW,COLUMN()-1,FALSE)*$D22)</f>
        <v>34.464400000000005</v>
      </c>
      <c r="AG22" s="31">
        <f>IF(ISNA(VLOOKUP($B22,'[2]overzicht maaltijden'!$A:$AW,COLUMN()-1,FALSE)),"",VLOOKUP($B22,'[2]overzicht maaltijden'!$A:$AW,COLUMN()-1,FALSE)*$D22)</f>
        <v>76.03012999999999</v>
      </c>
      <c r="AH22" s="31">
        <f>IF(ISNA(VLOOKUP($B22,'[2]overzicht maaltijden'!$A:$AW,COLUMN()-1,FALSE)),"",VLOOKUP($B22,'[2]overzicht maaltijden'!$A:$AW,COLUMN()-1,FALSE)*$D22)</f>
        <v>29.717219999999998</v>
      </c>
      <c r="AI22" s="31">
        <f>IF(ISNA(VLOOKUP($B22,'[2]overzicht maaltijden'!$A:$AW,COLUMN()-1,FALSE)),"",VLOOKUP($B22,'[2]overzicht maaltijden'!$A:$AW,COLUMN()-1,FALSE)*$D22)</f>
        <v>0.09112804000000006</v>
      </c>
      <c r="AJ22" s="31">
        <f>IF(ISNA(VLOOKUP($B22,'[2]overzicht maaltijden'!$A:$AW,COLUMN()-1,FALSE)),"",VLOOKUP($B22,'[2]overzicht maaltijden'!$A:$AW,COLUMN()-1,FALSE)*$D22)</f>
        <v>0</v>
      </c>
      <c r="AK22" s="31">
        <f>IF(ISNA(VLOOKUP($B22,'[2]overzicht maaltijden'!$A:$AW,COLUMN()-1,FALSE)),"",VLOOKUP($B22,'[2]overzicht maaltijden'!$A:$AW,COLUMN()-1,FALSE)*$D22)</f>
        <v>0</v>
      </c>
      <c r="AL22" s="31">
        <f>IF(ISNA(VLOOKUP($B22,'[2]overzicht maaltijden'!$A:$AW,COLUMN()-1,FALSE)),"",VLOOKUP($B22,'[2]overzicht maaltijden'!$A:$AW,COLUMN()-1,FALSE)*$D22)</f>
        <v>0</v>
      </c>
      <c r="AM22" s="31">
        <f>IF(ISNA(VLOOKUP($B22,'[2]overzicht maaltijden'!$A:$AW,COLUMN()-1,FALSE)),"",VLOOKUP($B22,'[2]overzicht maaltijden'!$A:$AW,COLUMN()-1,FALSE)*$D22)</f>
        <v>1.4929523999999998</v>
      </c>
      <c r="AN22" s="31">
        <f>IF(ISNA(VLOOKUP($B22,'[2]overzicht maaltijden'!$A:$AW,COLUMN()-1,FALSE)),"",VLOOKUP($B22,'[2]overzicht maaltijden'!$A:$AW,COLUMN()-1,FALSE)*$D22)</f>
        <v>0.561219655</v>
      </c>
      <c r="AO22" s="31">
        <f>IF(ISNA(VLOOKUP($B22,'[2]overzicht maaltijden'!$A:$AW,COLUMN()-1,FALSE)),"",VLOOKUP($B22,'[2]overzicht maaltijden'!$A:$AW,COLUMN()-1,FALSE)*$D22)</f>
        <v>0</v>
      </c>
      <c r="AP22" s="31">
        <f>IF(ISNA(VLOOKUP($B22,'[2]overzicht maaltijden'!$A:$AW,COLUMN()-1,FALSE)),"",VLOOKUP($B22,'[2]overzicht maaltijden'!$A:$AW,COLUMN()-1,FALSE)*$D22)</f>
        <v>0</v>
      </c>
      <c r="AQ22" s="31">
        <f>IF(ISNA(VLOOKUP($B22,'[2]overzicht maaltijden'!$A:$AW,COLUMN()-1,FALSE)),"",VLOOKUP($B22,'[2]overzicht maaltijden'!$A:$AW,COLUMN()-1,FALSE)*$D22)</f>
        <v>0.7981895</v>
      </c>
      <c r="AR22" s="31">
        <f>IF(ISNA(VLOOKUP($B22,'[2]overzicht maaltijden'!$A:$AW,COLUMN()-1,FALSE)),"",VLOOKUP($B22,'[2]overzicht maaltijden'!$A:$AW,COLUMN()-1,FALSE)*$D22)</f>
        <v>0.92920095</v>
      </c>
      <c r="AS22" s="31">
        <f>IF(ISNA(VLOOKUP($B22,'[2]overzicht maaltijden'!$A:$AW,COLUMN()-1,FALSE)),"",VLOOKUP($B22,'[2]overzicht maaltijden'!$A:$AW,COLUMN()-1,FALSE)*$D22)</f>
        <v>284.40669</v>
      </c>
      <c r="AT22" s="31">
        <f>IF(ISNA(VLOOKUP($B22,'[2]overzicht maaltijden'!$A:$AW,COLUMN()-1,FALSE)),"",VLOOKUP($B22,'[2]overzicht maaltijden'!$A:$AW,COLUMN()-1,FALSE)*$D22)</f>
        <v>175.62857000000002</v>
      </c>
      <c r="AU22" s="31">
        <f>IF(ISNA(VLOOKUP($B22,'[2]overzicht maaltijden'!$A:$AW,COLUMN()-1,FALSE)),"",VLOOKUP($B22,'[2]overzicht maaltijden'!$A:$AW,COLUMN()-1,FALSE)*$D22)</f>
        <v>0</v>
      </c>
    </row>
    <row r="23" spans="1:47" s="15" customFormat="1" ht="12.75" customHeight="1">
      <c r="A23" s="30">
        <f>IF(ISNA(VLOOKUP($B23,'[2]overzicht maaltijden'!$A:$AW,COLUMN()+1,FALSE)),"",VLOOKUP($B23,'[2]overzicht maaltijden'!$A:$AW,COLUMN()+1,FALSE))</f>
      </c>
      <c r="B23" s="76"/>
      <c r="C23" s="77"/>
      <c r="D23" s="14">
        <f t="shared" si="1"/>
      </c>
      <c r="E23" s="26">
        <f>IF(ISNA(VLOOKUP($B23,'[2]overzicht maaltijden'!$A:$AW,COLUMN()-3,FALSE)),"",VLOOKUP($B23,'[2]overzicht maaltijden'!$A:$AW,COLUMN()-3,FALSE))</f>
      </c>
      <c r="F23" s="26"/>
      <c r="G23" s="31">
        <f>IF(ISNA(VLOOKUP($B23,'[2]overzicht maaltijden'!$A:$AW,COLUMN()-1,FALSE)),"",VLOOKUP($B23,'[2]overzicht maaltijden'!$A:$AW,COLUMN()-1,FALSE)*$D23)</f>
      </c>
      <c r="H23" s="31">
        <f>IF(ISNA(VLOOKUP($B23,'[2]overzicht maaltijden'!$A:$AW,COLUMN()-1,FALSE)),"",VLOOKUP($B23,'[2]overzicht maaltijden'!$A:$AW,COLUMN()-1,FALSE)*$D23)</f>
      </c>
      <c r="I23" s="31">
        <f>IF(ISNA(VLOOKUP($B23,'[2]overzicht maaltijden'!$A:$AW,COLUMN()-1,FALSE)),"",VLOOKUP($B23,'[2]overzicht maaltijden'!$A:$AW,COLUMN()-1,FALSE)*$D23)</f>
      </c>
      <c r="J23" s="31">
        <f>IF(ISNA(VLOOKUP($B23,'[2]overzicht maaltijden'!$A:$AW,COLUMN()-1,FALSE)),"",VLOOKUP($B23,'[2]overzicht maaltijden'!$A:$AW,COLUMN()-1,FALSE)*$D23)</f>
      </c>
      <c r="K23" s="31">
        <f>IF(ISNA(VLOOKUP($B23,'[2]overzicht maaltijden'!$A:$AW,COLUMN()-1,FALSE)),"",VLOOKUP($B23,'[2]overzicht maaltijden'!$A:$AW,COLUMN()-1,FALSE)*$D23)</f>
      </c>
      <c r="L23" s="31">
        <f>IF(ISNA(VLOOKUP($B23,'[2]overzicht maaltijden'!$A:$AW,COLUMN()-1,FALSE)),"",VLOOKUP($B23,'[2]overzicht maaltijden'!$A:$AW,COLUMN()-1,FALSE)*$D23)</f>
      </c>
      <c r="M23" s="31">
        <f>IF(ISNA(VLOOKUP($B23,'[2]overzicht maaltijden'!$A:$AW,COLUMN()-1,FALSE)),"",VLOOKUP($B23,'[2]overzicht maaltijden'!$A:$AW,COLUMN()-1,FALSE)*$D23)</f>
      </c>
      <c r="N23" s="31">
        <f>IF(ISNA(VLOOKUP($B23,'[2]overzicht maaltijden'!$A:$AW,COLUMN()-1,FALSE)),"",VLOOKUP($B23,'[2]overzicht maaltijden'!$A:$AW,COLUMN()-1,FALSE)*$D23)</f>
      </c>
      <c r="O23" s="31">
        <f>IF(ISNA(VLOOKUP($B23,'[2]overzicht maaltijden'!$A:$AW,COLUMN()-1,FALSE)),"",VLOOKUP($B23,'[2]overzicht maaltijden'!$A:$AW,COLUMN()-1,FALSE)*$D23)</f>
      </c>
      <c r="P23" s="31">
        <f>IF(ISNA(VLOOKUP($B23,'[2]overzicht maaltijden'!$A:$AW,COLUMN()-1,FALSE)),"",VLOOKUP($B23,'[2]overzicht maaltijden'!$A:$AW,COLUMN()-1,FALSE)*$D23)</f>
      </c>
      <c r="Q23" s="31">
        <f>IF(ISNA(VLOOKUP($B23,'[2]overzicht maaltijden'!$A:$AW,COLUMN()-1,FALSE)),"",VLOOKUP($B23,'[2]overzicht maaltijden'!$A:$AW,COLUMN()-1,FALSE)*$D23)</f>
      </c>
      <c r="R23" s="31">
        <f>IF(ISNA(VLOOKUP($B23,'[2]overzicht maaltijden'!$A:$AW,COLUMN()-1,FALSE)),"",VLOOKUP($B23,'[2]overzicht maaltijden'!$A:$AW,COLUMN()-1,FALSE)*$D23)</f>
      </c>
      <c r="S23" s="31">
        <f>IF(ISNA(VLOOKUP($B23,'[2]overzicht maaltijden'!$A:$AW,COLUMN()-1,FALSE)),"",VLOOKUP($B23,'[2]overzicht maaltijden'!$A:$AW,COLUMN()-1,FALSE)*$D23)</f>
      </c>
      <c r="T23" s="31">
        <f>IF(ISNA(VLOOKUP($B23,'[2]overzicht maaltijden'!$A:$AW,COLUMN()-1,FALSE)),"",VLOOKUP($B23,'[2]overzicht maaltijden'!$A:$AW,COLUMN()-1,FALSE)*$D23)</f>
      </c>
      <c r="U23" s="31">
        <f>IF(ISNA(VLOOKUP($B23,'[2]overzicht maaltijden'!$A:$AW,COLUMN()-1,FALSE)),"",VLOOKUP($B23,'[2]overzicht maaltijden'!$A:$AW,COLUMN()-1,FALSE)*$D23)</f>
      </c>
      <c r="V23" s="31">
        <f>IF(ISNA(VLOOKUP($B23,'[2]overzicht maaltijden'!$A:$AW,COLUMN()-1,FALSE)),"",VLOOKUP($B23,'[2]overzicht maaltijden'!$A:$AW,COLUMN()-1,FALSE)*$D23)</f>
      </c>
      <c r="W23" s="31">
        <f>IF(ISNA(VLOOKUP($B23,'[2]overzicht maaltijden'!$A:$AW,COLUMN()-1,FALSE)),"",VLOOKUP($B23,'[2]overzicht maaltijden'!$A:$AW,COLUMN()-1,FALSE)*$D23)</f>
      </c>
      <c r="X23" s="31">
        <f>IF(ISNA(VLOOKUP($B23,'[2]overzicht maaltijden'!$A:$AW,COLUMN()-1,FALSE)),"",VLOOKUP($B23,'[2]overzicht maaltijden'!$A:$AW,COLUMN()-1,FALSE)*$D23)</f>
      </c>
      <c r="Y23" s="31">
        <f>IF(ISNA(VLOOKUP($B23,'[2]overzicht maaltijden'!$A:$AW,COLUMN()-1,FALSE)),"",VLOOKUP($B23,'[2]overzicht maaltijden'!$A:$AW,COLUMN()-1,FALSE)*$D23)</f>
      </c>
      <c r="Z23" s="31">
        <f>IF(ISNA(VLOOKUP($B23,'[2]overzicht maaltijden'!$A:$AW,COLUMN()-1,FALSE)),"",VLOOKUP($B23,'[2]overzicht maaltijden'!$A:$AW,COLUMN()-1,FALSE)*$D23)</f>
      </c>
      <c r="AA23" s="31">
        <f>IF(ISNA(VLOOKUP($B23,'[2]overzicht maaltijden'!$A:$AW,COLUMN()-1,FALSE)),"",VLOOKUP($B23,'[2]overzicht maaltijden'!$A:$AW,COLUMN()-1,FALSE)*$D23)</f>
      </c>
      <c r="AB23" s="31">
        <f>IF(ISNA(VLOOKUP($B23,'[2]overzicht maaltijden'!$A:$AW,COLUMN()-1,FALSE)),"",VLOOKUP($B23,'[2]overzicht maaltijden'!$A:$AW,COLUMN()-1,FALSE)*$D23)</f>
      </c>
      <c r="AC23" s="31">
        <f>IF(ISNA(VLOOKUP($B23,'[2]overzicht maaltijden'!$A:$AW,COLUMN()-1,FALSE)),"",VLOOKUP($B23,'[2]overzicht maaltijden'!$A:$AW,COLUMN()-1,FALSE)*$D23)</f>
      </c>
      <c r="AD23" s="31">
        <f>IF(ISNA(VLOOKUP($B23,'[2]overzicht maaltijden'!$A:$AW,COLUMN()-1,FALSE)),"",VLOOKUP($B23,'[2]overzicht maaltijden'!$A:$AW,COLUMN()-1,FALSE)*$D23)</f>
      </c>
      <c r="AE23" s="31">
        <f>IF(ISNA(VLOOKUP($B23,'[2]overzicht maaltijden'!$A:$AW,COLUMN()-1,FALSE)),"",VLOOKUP($B23,'[2]overzicht maaltijden'!$A:$AW,COLUMN()-1,FALSE)*$D23)</f>
      </c>
      <c r="AF23" s="31">
        <f>IF(ISNA(VLOOKUP($B23,'[2]overzicht maaltijden'!$A:$AW,COLUMN()-1,FALSE)),"",VLOOKUP($B23,'[2]overzicht maaltijden'!$A:$AW,COLUMN()-1,FALSE)*$D23)</f>
      </c>
      <c r="AG23" s="31">
        <f>IF(ISNA(VLOOKUP($B23,'[2]overzicht maaltijden'!$A:$AW,COLUMN()-1,FALSE)),"",VLOOKUP($B23,'[2]overzicht maaltijden'!$A:$AW,COLUMN()-1,FALSE)*$D23)</f>
      </c>
      <c r="AH23" s="31">
        <f>IF(ISNA(VLOOKUP($B23,'[2]overzicht maaltijden'!$A:$AW,COLUMN()-1,FALSE)),"",VLOOKUP($B23,'[2]overzicht maaltijden'!$A:$AW,COLUMN()-1,FALSE)*$D23)</f>
      </c>
      <c r="AI23" s="31">
        <f>IF(ISNA(VLOOKUP($B23,'[2]overzicht maaltijden'!$A:$AW,COLUMN()-1,FALSE)),"",VLOOKUP($B23,'[2]overzicht maaltijden'!$A:$AW,COLUMN()-1,FALSE)*$D23)</f>
      </c>
      <c r="AJ23" s="31">
        <f>IF(ISNA(VLOOKUP($B23,'[2]overzicht maaltijden'!$A:$AW,COLUMN()-1,FALSE)),"",VLOOKUP($B23,'[2]overzicht maaltijden'!$A:$AW,COLUMN()-1,FALSE)*$D23)</f>
      </c>
      <c r="AK23" s="31">
        <f>IF(ISNA(VLOOKUP($B23,'[2]overzicht maaltijden'!$A:$AW,COLUMN()-1,FALSE)),"",VLOOKUP($B23,'[2]overzicht maaltijden'!$A:$AW,COLUMN()-1,FALSE)*$D23)</f>
      </c>
      <c r="AL23" s="31">
        <f>IF(ISNA(VLOOKUP($B23,'[2]overzicht maaltijden'!$A:$AW,COLUMN()-1,FALSE)),"",VLOOKUP($B23,'[2]overzicht maaltijden'!$A:$AW,COLUMN()-1,FALSE)*$D23)</f>
      </c>
      <c r="AM23" s="31">
        <f>IF(ISNA(VLOOKUP($B23,'[2]overzicht maaltijden'!$A:$AW,COLUMN()-1,FALSE)),"",VLOOKUP($B23,'[2]overzicht maaltijden'!$A:$AW,COLUMN()-1,FALSE)*$D23)</f>
      </c>
      <c r="AN23" s="31">
        <f>IF(ISNA(VLOOKUP($B23,'[2]overzicht maaltijden'!$A:$AW,COLUMN()-1,FALSE)),"",VLOOKUP($B23,'[2]overzicht maaltijden'!$A:$AW,COLUMN()-1,FALSE)*$D23)</f>
      </c>
      <c r="AO23" s="31">
        <f>IF(ISNA(VLOOKUP($B23,'[2]overzicht maaltijden'!$A:$AW,COLUMN()-1,FALSE)),"",VLOOKUP($B23,'[2]overzicht maaltijden'!$A:$AW,COLUMN()-1,FALSE)*$D23)</f>
      </c>
      <c r="AP23" s="31">
        <f>IF(ISNA(VLOOKUP($B23,'[2]overzicht maaltijden'!$A:$AW,COLUMN()-1,FALSE)),"",VLOOKUP($B23,'[2]overzicht maaltijden'!$A:$AW,COLUMN()-1,FALSE)*$D23)</f>
      </c>
      <c r="AQ23" s="31">
        <f>IF(ISNA(VLOOKUP($B23,'[2]overzicht maaltijden'!$A:$AW,COLUMN()-1,FALSE)),"",VLOOKUP($B23,'[2]overzicht maaltijden'!$A:$AW,COLUMN()-1,FALSE)*$D23)</f>
      </c>
      <c r="AR23" s="31">
        <f>IF(ISNA(VLOOKUP($B23,'[2]overzicht maaltijden'!$A:$AW,COLUMN()-1,FALSE)),"",VLOOKUP($B23,'[2]overzicht maaltijden'!$A:$AW,COLUMN()-1,FALSE)*$D23)</f>
      </c>
      <c r="AS23" s="31">
        <f>IF(ISNA(VLOOKUP($B23,'[2]overzicht maaltijden'!$A:$AW,COLUMN()-1,FALSE)),"",VLOOKUP($B23,'[2]overzicht maaltijden'!$A:$AW,COLUMN()-1,FALSE)*$D23)</f>
      </c>
      <c r="AT23" s="31">
        <f>IF(ISNA(VLOOKUP($B23,'[2]overzicht maaltijden'!$A:$AW,COLUMN()-1,FALSE)),"",VLOOKUP($B23,'[2]overzicht maaltijden'!$A:$AW,COLUMN()-1,FALSE)*$D23)</f>
      </c>
      <c r="AU23" s="31">
        <f>IF(ISNA(VLOOKUP($B23,'[2]overzicht maaltijden'!$A:$AW,COLUMN()-1,FALSE)),"",VLOOKUP($B23,'[2]overzicht maaltijden'!$A:$AW,COLUMN()-1,FALSE)*$D23)</f>
      </c>
    </row>
    <row r="24" spans="1:47" s="15" customFormat="1" ht="12.75" customHeight="1">
      <c r="A24" s="30">
        <f>IF(ISNA(VLOOKUP($B24,'[2]overzicht maaltijden'!$A:$AW,COLUMN()+1,FALSE)),"",VLOOKUP($B24,'[2]overzicht maaltijden'!$A:$AW,COLUMN()+1,FALSE))</f>
      </c>
      <c r="B24" s="76"/>
      <c r="C24" s="77"/>
      <c r="D24" s="14">
        <f t="shared" si="1"/>
      </c>
      <c r="E24" s="26">
        <f>IF(ISNA(VLOOKUP($B24,'[2]overzicht maaltijden'!$A:$AW,COLUMN()-3,FALSE)),"",VLOOKUP($B24,'[2]overzicht maaltijden'!$A:$AW,COLUMN()-3,FALSE))</f>
      </c>
      <c r="F24" s="26"/>
      <c r="G24" s="31">
        <f>IF(ISNA(VLOOKUP($B24,'[2]overzicht maaltijden'!$A:$AW,COLUMN()-1,FALSE)),"",VLOOKUP($B24,'[2]overzicht maaltijden'!$A:$AW,COLUMN()-1,FALSE)*$D24)</f>
      </c>
      <c r="H24" s="31">
        <f>IF(ISNA(VLOOKUP($B24,'[2]overzicht maaltijden'!$A:$AW,COLUMN()-1,FALSE)),"",VLOOKUP($B24,'[2]overzicht maaltijden'!$A:$AW,COLUMN()-1,FALSE)*$D24)</f>
      </c>
      <c r="I24" s="31">
        <f>IF(ISNA(VLOOKUP($B24,'[2]overzicht maaltijden'!$A:$AW,COLUMN()-1,FALSE)),"",VLOOKUP($B24,'[2]overzicht maaltijden'!$A:$AW,COLUMN()-1,FALSE)*$D24)</f>
      </c>
      <c r="J24" s="31">
        <f>IF(ISNA(VLOOKUP($B24,'[2]overzicht maaltijden'!$A:$AW,COLUMN()-1,FALSE)),"",VLOOKUP($B24,'[2]overzicht maaltijden'!$A:$AW,COLUMN()-1,FALSE)*$D24)</f>
      </c>
      <c r="K24" s="31">
        <f>IF(ISNA(VLOOKUP($B24,'[2]overzicht maaltijden'!$A:$AW,COLUMN()-1,FALSE)),"",VLOOKUP($B24,'[2]overzicht maaltijden'!$A:$AW,COLUMN()-1,FALSE)*$D24)</f>
      </c>
      <c r="L24" s="31">
        <f>IF(ISNA(VLOOKUP($B24,'[2]overzicht maaltijden'!$A:$AW,COLUMN()-1,FALSE)),"",VLOOKUP($B24,'[2]overzicht maaltijden'!$A:$AW,COLUMN()-1,FALSE)*$D24)</f>
      </c>
      <c r="M24" s="31">
        <f>IF(ISNA(VLOOKUP($B24,'[2]overzicht maaltijden'!$A:$AW,COLUMN()-1,FALSE)),"",VLOOKUP($B24,'[2]overzicht maaltijden'!$A:$AW,COLUMN()-1,FALSE)*$D24)</f>
      </c>
      <c r="N24" s="31">
        <f>IF(ISNA(VLOOKUP($B24,'[2]overzicht maaltijden'!$A:$AW,COLUMN()-1,FALSE)),"",VLOOKUP($B24,'[2]overzicht maaltijden'!$A:$AW,COLUMN()-1,FALSE)*$D24)</f>
      </c>
      <c r="O24" s="31">
        <f>IF(ISNA(VLOOKUP($B24,'[2]overzicht maaltijden'!$A:$AW,COLUMN()-1,FALSE)),"",VLOOKUP($B24,'[2]overzicht maaltijden'!$A:$AW,COLUMN()-1,FALSE)*$D24)</f>
      </c>
      <c r="P24" s="31">
        <f>IF(ISNA(VLOOKUP($B24,'[2]overzicht maaltijden'!$A:$AW,COLUMN()-1,FALSE)),"",VLOOKUP($B24,'[2]overzicht maaltijden'!$A:$AW,COLUMN()-1,FALSE)*$D24)</f>
      </c>
      <c r="Q24" s="31">
        <f>IF(ISNA(VLOOKUP($B24,'[2]overzicht maaltijden'!$A:$AW,COLUMN()-1,FALSE)),"",VLOOKUP($B24,'[2]overzicht maaltijden'!$A:$AW,COLUMN()-1,FALSE)*$D24)</f>
      </c>
      <c r="R24" s="31">
        <f>IF(ISNA(VLOOKUP($B24,'[2]overzicht maaltijden'!$A:$AW,COLUMN()-1,FALSE)),"",VLOOKUP($B24,'[2]overzicht maaltijden'!$A:$AW,COLUMN()-1,FALSE)*$D24)</f>
      </c>
      <c r="S24" s="31">
        <f>IF(ISNA(VLOOKUP($B24,'[2]overzicht maaltijden'!$A:$AW,COLUMN()-1,FALSE)),"",VLOOKUP($B24,'[2]overzicht maaltijden'!$A:$AW,COLUMN()-1,FALSE)*$D24)</f>
      </c>
      <c r="T24" s="31">
        <f>IF(ISNA(VLOOKUP($B24,'[2]overzicht maaltijden'!$A:$AW,COLUMN()-1,FALSE)),"",VLOOKUP($B24,'[2]overzicht maaltijden'!$A:$AW,COLUMN()-1,FALSE)*$D24)</f>
      </c>
      <c r="U24" s="31">
        <f>IF(ISNA(VLOOKUP($B24,'[2]overzicht maaltijden'!$A:$AW,COLUMN()-1,FALSE)),"",VLOOKUP($B24,'[2]overzicht maaltijden'!$A:$AW,COLUMN()-1,FALSE)*$D24)</f>
      </c>
      <c r="V24" s="31">
        <f>IF(ISNA(VLOOKUP($B24,'[2]overzicht maaltijden'!$A:$AW,COLUMN()-1,FALSE)),"",VLOOKUP($B24,'[2]overzicht maaltijden'!$A:$AW,COLUMN()-1,FALSE)*$D24)</f>
      </c>
      <c r="W24" s="31">
        <f>IF(ISNA(VLOOKUP($B24,'[2]overzicht maaltijden'!$A:$AW,COLUMN()-1,FALSE)),"",VLOOKUP($B24,'[2]overzicht maaltijden'!$A:$AW,COLUMN()-1,FALSE)*$D24)</f>
      </c>
      <c r="X24" s="31">
        <f>IF(ISNA(VLOOKUP($B24,'[2]overzicht maaltijden'!$A:$AW,COLUMN()-1,FALSE)),"",VLOOKUP($B24,'[2]overzicht maaltijden'!$A:$AW,COLUMN()-1,FALSE)*$D24)</f>
      </c>
      <c r="Y24" s="31">
        <f>IF(ISNA(VLOOKUP($B24,'[2]overzicht maaltijden'!$A:$AW,COLUMN()-1,FALSE)),"",VLOOKUP($B24,'[2]overzicht maaltijden'!$A:$AW,COLUMN()-1,FALSE)*$D24)</f>
      </c>
      <c r="Z24" s="31">
        <f>IF(ISNA(VLOOKUP($B24,'[2]overzicht maaltijden'!$A:$AW,COLUMN()-1,FALSE)),"",VLOOKUP($B24,'[2]overzicht maaltijden'!$A:$AW,COLUMN()-1,FALSE)*$D24)</f>
      </c>
      <c r="AA24" s="31">
        <f>IF(ISNA(VLOOKUP($B24,'[2]overzicht maaltijden'!$A:$AW,COLUMN()-1,FALSE)),"",VLOOKUP($B24,'[2]overzicht maaltijden'!$A:$AW,COLUMN()-1,FALSE)*$D24)</f>
      </c>
      <c r="AB24" s="31">
        <f>IF(ISNA(VLOOKUP($B24,'[2]overzicht maaltijden'!$A:$AW,COLUMN()-1,FALSE)),"",VLOOKUP($B24,'[2]overzicht maaltijden'!$A:$AW,COLUMN()-1,FALSE)*$D24)</f>
      </c>
      <c r="AC24" s="31">
        <f>IF(ISNA(VLOOKUP($B24,'[2]overzicht maaltijden'!$A:$AW,COLUMN()-1,FALSE)),"",VLOOKUP($B24,'[2]overzicht maaltijden'!$A:$AW,COLUMN()-1,FALSE)*$D24)</f>
      </c>
      <c r="AD24" s="31">
        <f>IF(ISNA(VLOOKUP($B24,'[2]overzicht maaltijden'!$A:$AW,COLUMN()-1,FALSE)),"",VLOOKUP($B24,'[2]overzicht maaltijden'!$A:$AW,COLUMN()-1,FALSE)*$D24)</f>
      </c>
      <c r="AE24" s="31">
        <f>IF(ISNA(VLOOKUP($B24,'[2]overzicht maaltijden'!$A:$AW,COLUMN()-1,FALSE)),"",VLOOKUP($B24,'[2]overzicht maaltijden'!$A:$AW,COLUMN()-1,FALSE)*$D24)</f>
      </c>
      <c r="AF24" s="31">
        <f>IF(ISNA(VLOOKUP($B24,'[2]overzicht maaltijden'!$A:$AW,COLUMN()-1,FALSE)),"",VLOOKUP($B24,'[2]overzicht maaltijden'!$A:$AW,COLUMN()-1,FALSE)*$D24)</f>
      </c>
      <c r="AG24" s="31">
        <f>IF(ISNA(VLOOKUP($B24,'[2]overzicht maaltijden'!$A:$AW,COLUMN()-1,FALSE)),"",VLOOKUP($B24,'[2]overzicht maaltijden'!$A:$AW,COLUMN()-1,FALSE)*$D24)</f>
      </c>
      <c r="AH24" s="31">
        <f>IF(ISNA(VLOOKUP($B24,'[2]overzicht maaltijden'!$A:$AW,COLUMN()-1,FALSE)),"",VLOOKUP($B24,'[2]overzicht maaltijden'!$A:$AW,COLUMN()-1,FALSE)*$D24)</f>
      </c>
      <c r="AI24" s="31">
        <f>IF(ISNA(VLOOKUP($B24,'[2]overzicht maaltijden'!$A:$AW,COLUMN()-1,FALSE)),"",VLOOKUP($B24,'[2]overzicht maaltijden'!$A:$AW,COLUMN()-1,FALSE)*$D24)</f>
      </c>
      <c r="AJ24" s="31">
        <f>IF(ISNA(VLOOKUP($B24,'[2]overzicht maaltijden'!$A:$AW,COLUMN()-1,FALSE)),"",VLOOKUP($B24,'[2]overzicht maaltijden'!$A:$AW,COLUMN()-1,FALSE)*$D24)</f>
      </c>
      <c r="AK24" s="31">
        <f>IF(ISNA(VLOOKUP($B24,'[2]overzicht maaltijden'!$A:$AW,COLUMN()-1,FALSE)),"",VLOOKUP($B24,'[2]overzicht maaltijden'!$A:$AW,COLUMN()-1,FALSE)*$D24)</f>
      </c>
      <c r="AL24" s="31">
        <f>IF(ISNA(VLOOKUP($B24,'[2]overzicht maaltijden'!$A:$AW,COLUMN()-1,FALSE)),"",VLOOKUP($B24,'[2]overzicht maaltijden'!$A:$AW,COLUMN()-1,FALSE)*$D24)</f>
      </c>
      <c r="AM24" s="31">
        <f>IF(ISNA(VLOOKUP($B24,'[2]overzicht maaltijden'!$A:$AW,COLUMN()-1,FALSE)),"",VLOOKUP($B24,'[2]overzicht maaltijden'!$A:$AW,COLUMN()-1,FALSE)*$D24)</f>
      </c>
      <c r="AN24" s="31">
        <f>IF(ISNA(VLOOKUP($B24,'[2]overzicht maaltijden'!$A:$AW,COLUMN()-1,FALSE)),"",VLOOKUP($B24,'[2]overzicht maaltijden'!$A:$AW,COLUMN()-1,FALSE)*$D24)</f>
      </c>
      <c r="AO24" s="31">
        <f>IF(ISNA(VLOOKUP($B24,'[2]overzicht maaltijden'!$A:$AW,COLUMN()-1,FALSE)),"",VLOOKUP($B24,'[2]overzicht maaltijden'!$A:$AW,COLUMN()-1,FALSE)*$D24)</f>
      </c>
      <c r="AP24" s="31">
        <f>IF(ISNA(VLOOKUP($B24,'[2]overzicht maaltijden'!$A:$AW,COLUMN()-1,FALSE)),"",VLOOKUP($B24,'[2]overzicht maaltijden'!$A:$AW,COLUMN()-1,FALSE)*$D24)</f>
      </c>
      <c r="AQ24" s="31">
        <f>IF(ISNA(VLOOKUP($B24,'[2]overzicht maaltijden'!$A:$AW,COLUMN()-1,FALSE)),"",VLOOKUP($B24,'[2]overzicht maaltijden'!$A:$AW,COLUMN()-1,FALSE)*$D24)</f>
      </c>
      <c r="AR24" s="31">
        <f>IF(ISNA(VLOOKUP($B24,'[2]overzicht maaltijden'!$A:$AW,COLUMN()-1,FALSE)),"",VLOOKUP($B24,'[2]overzicht maaltijden'!$A:$AW,COLUMN()-1,FALSE)*$D24)</f>
      </c>
      <c r="AS24" s="31">
        <f>IF(ISNA(VLOOKUP($B24,'[2]overzicht maaltijden'!$A:$AW,COLUMN()-1,FALSE)),"",VLOOKUP($B24,'[2]overzicht maaltijden'!$A:$AW,COLUMN()-1,FALSE)*$D24)</f>
      </c>
      <c r="AT24" s="31">
        <f>IF(ISNA(VLOOKUP($B24,'[2]overzicht maaltijden'!$A:$AW,COLUMN()-1,FALSE)),"",VLOOKUP($B24,'[2]overzicht maaltijden'!$A:$AW,COLUMN()-1,FALSE)*$D24)</f>
      </c>
      <c r="AU24" s="31">
        <f>IF(ISNA(VLOOKUP($B24,'[2]overzicht maaltijden'!$A:$AW,COLUMN()-1,FALSE)),"",VLOOKUP($B24,'[2]overzicht maaltijden'!$A:$AW,COLUMN()-1,FALSE)*$D24)</f>
      </c>
    </row>
    <row r="25" spans="1:47" s="15" customFormat="1" ht="12.75" customHeight="1">
      <c r="A25" s="30">
        <f>IF(ISNA(VLOOKUP($B25,'[2]overzicht maaltijden'!$A:$AW,COLUMN()+1,FALSE)),"",VLOOKUP($B25,'[2]overzicht maaltijden'!$A:$AW,COLUMN()+1,FALSE))</f>
      </c>
      <c r="B25" s="76"/>
      <c r="C25" s="77"/>
      <c r="D25" s="14">
        <f t="shared" si="1"/>
      </c>
      <c r="E25" s="26">
        <f>IF(ISNA(VLOOKUP($B25,'[2]overzicht maaltijden'!$A:$AW,COLUMN()-3,FALSE)),"",VLOOKUP($B25,'[2]overzicht maaltijden'!$A:$AW,COLUMN()-3,FALSE))</f>
      </c>
      <c r="F25" s="26"/>
      <c r="G25" s="31">
        <f>IF(ISNA(VLOOKUP($B25,'[2]overzicht maaltijden'!$A:$AW,COLUMN()-1,FALSE)),"",VLOOKUP($B25,'[2]overzicht maaltijden'!$A:$AW,COLUMN()-1,FALSE)*$D25)</f>
      </c>
      <c r="H25" s="31">
        <f>IF(ISNA(VLOOKUP($B25,'[2]overzicht maaltijden'!$A:$AW,COLUMN()-1,FALSE)),"",VLOOKUP($B25,'[2]overzicht maaltijden'!$A:$AW,COLUMN()-1,FALSE)*$D25)</f>
      </c>
      <c r="I25" s="31">
        <f>IF(ISNA(VLOOKUP($B25,'[2]overzicht maaltijden'!$A:$AW,COLUMN()-1,FALSE)),"",VLOOKUP($B25,'[2]overzicht maaltijden'!$A:$AW,COLUMN()-1,FALSE)*$D25)</f>
      </c>
      <c r="J25" s="31">
        <f>IF(ISNA(VLOOKUP($B25,'[2]overzicht maaltijden'!$A:$AW,COLUMN()-1,FALSE)),"",VLOOKUP($B25,'[2]overzicht maaltijden'!$A:$AW,COLUMN()-1,FALSE)*$D25)</f>
      </c>
      <c r="K25" s="31">
        <f>IF(ISNA(VLOOKUP($B25,'[2]overzicht maaltijden'!$A:$AW,COLUMN()-1,FALSE)),"",VLOOKUP($B25,'[2]overzicht maaltijden'!$A:$AW,COLUMN()-1,FALSE)*$D25)</f>
      </c>
      <c r="L25" s="31">
        <f>IF(ISNA(VLOOKUP($B25,'[2]overzicht maaltijden'!$A:$AW,COLUMN()-1,FALSE)),"",VLOOKUP($B25,'[2]overzicht maaltijden'!$A:$AW,COLUMN()-1,FALSE)*$D25)</f>
      </c>
      <c r="M25" s="31">
        <f>IF(ISNA(VLOOKUP($B25,'[2]overzicht maaltijden'!$A:$AW,COLUMN()-1,FALSE)),"",VLOOKUP($B25,'[2]overzicht maaltijden'!$A:$AW,COLUMN()-1,FALSE)*$D25)</f>
      </c>
      <c r="N25" s="31">
        <f>IF(ISNA(VLOOKUP($B25,'[2]overzicht maaltijden'!$A:$AW,COLUMN()-1,FALSE)),"",VLOOKUP($B25,'[2]overzicht maaltijden'!$A:$AW,COLUMN()-1,FALSE)*$D25)</f>
      </c>
      <c r="O25" s="31">
        <f>IF(ISNA(VLOOKUP($B25,'[2]overzicht maaltijden'!$A:$AW,COLUMN()-1,FALSE)),"",VLOOKUP($B25,'[2]overzicht maaltijden'!$A:$AW,COLUMN()-1,FALSE)*$D25)</f>
      </c>
      <c r="P25" s="31">
        <f>IF(ISNA(VLOOKUP($B25,'[2]overzicht maaltijden'!$A:$AW,COLUMN()-1,FALSE)),"",VLOOKUP($B25,'[2]overzicht maaltijden'!$A:$AW,COLUMN()-1,FALSE)*$D25)</f>
      </c>
      <c r="Q25" s="31">
        <f>IF(ISNA(VLOOKUP($B25,'[2]overzicht maaltijden'!$A:$AW,COLUMN()-1,FALSE)),"",VLOOKUP($B25,'[2]overzicht maaltijden'!$A:$AW,COLUMN()-1,FALSE)*$D25)</f>
      </c>
      <c r="R25" s="31">
        <f>IF(ISNA(VLOOKUP($B25,'[2]overzicht maaltijden'!$A:$AW,COLUMN()-1,FALSE)),"",VLOOKUP($B25,'[2]overzicht maaltijden'!$A:$AW,COLUMN()-1,FALSE)*$D25)</f>
      </c>
      <c r="S25" s="31">
        <f>IF(ISNA(VLOOKUP($B25,'[2]overzicht maaltijden'!$A:$AW,COLUMN()-1,FALSE)),"",VLOOKUP($B25,'[2]overzicht maaltijden'!$A:$AW,COLUMN()-1,FALSE)*$D25)</f>
      </c>
      <c r="T25" s="31">
        <f>IF(ISNA(VLOOKUP($B25,'[2]overzicht maaltijden'!$A:$AW,COLUMN()-1,FALSE)),"",VLOOKUP($B25,'[2]overzicht maaltijden'!$A:$AW,COLUMN()-1,FALSE)*$D25)</f>
      </c>
      <c r="U25" s="31">
        <f>IF(ISNA(VLOOKUP($B25,'[2]overzicht maaltijden'!$A:$AW,COLUMN()-1,FALSE)),"",VLOOKUP($B25,'[2]overzicht maaltijden'!$A:$AW,COLUMN()-1,FALSE)*$D25)</f>
      </c>
      <c r="V25" s="31">
        <f>IF(ISNA(VLOOKUP($B25,'[2]overzicht maaltijden'!$A:$AW,COLUMN()-1,FALSE)),"",VLOOKUP($B25,'[2]overzicht maaltijden'!$A:$AW,COLUMN()-1,FALSE)*$D25)</f>
      </c>
      <c r="W25" s="31">
        <f>IF(ISNA(VLOOKUP($B25,'[2]overzicht maaltijden'!$A:$AW,COLUMN()-1,FALSE)),"",VLOOKUP($B25,'[2]overzicht maaltijden'!$A:$AW,COLUMN()-1,FALSE)*$D25)</f>
      </c>
      <c r="X25" s="31">
        <f>IF(ISNA(VLOOKUP($B25,'[2]overzicht maaltijden'!$A:$AW,COLUMN()-1,FALSE)),"",VLOOKUP($B25,'[2]overzicht maaltijden'!$A:$AW,COLUMN()-1,FALSE)*$D25)</f>
      </c>
      <c r="Y25" s="31">
        <f>IF(ISNA(VLOOKUP($B25,'[2]overzicht maaltijden'!$A:$AW,COLUMN()-1,FALSE)),"",VLOOKUP($B25,'[2]overzicht maaltijden'!$A:$AW,COLUMN()-1,FALSE)*$D25)</f>
      </c>
      <c r="Z25" s="31">
        <f>IF(ISNA(VLOOKUP($B25,'[2]overzicht maaltijden'!$A:$AW,COLUMN()-1,FALSE)),"",VLOOKUP($B25,'[2]overzicht maaltijden'!$A:$AW,COLUMN()-1,FALSE)*$D25)</f>
      </c>
      <c r="AA25" s="31">
        <f>IF(ISNA(VLOOKUP($B25,'[2]overzicht maaltijden'!$A:$AW,COLUMN()-1,FALSE)),"",VLOOKUP($B25,'[2]overzicht maaltijden'!$A:$AW,COLUMN()-1,FALSE)*$D25)</f>
      </c>
      <c r="AB25" s="31">
        <f>IF(ISNA(VLOOKUP($B25,'[2]overzicht maaltijden'!$A:$AW,COLUMN()-1,FALSE)),"",VLOOKUP($B25,'[2]overzicht maaltijden'!$A:$AW,COLUMN()-1,FALSE)*$D25)</f>
      </c>
      <c r="AC25" s="31">
        <f>IF(ISNA(VLOOKUP($B25,'[2]overzicht maaltijden'!$A:$AW,COLUMN()-1,FALSE)),"",VLOOKUP($B25,'[2]overzicht maaltijden'!$A:$AW,COLUMN()-1,FALSE)*$D25)</f>
      </c>
      <c r="AD25" s="31">
        <f>IF(ISNA(VLOOKUP($B25,'[2]overzicht maaltijden'!$A:$AW,COLUMN()-1,FALSE)),"",VLOOKUP($B25,'[2]overzicht maaltijden'!$A:$AW,COLUMN()-1,FALSE)*$D25)</f>
      </c>
      <c r="AE25" s="31">
        <f>IF(ISNA(VLOOKUP($B25,'[2]overzicht maaltijden'!$A:$AW,COLUMN()-1,FALSE)),"",VLOOKUP($B25,'[2]overzicht maaltijden'!$A:$AW,COLUMN()-1,FALSE)*$D25)</f>
      </c>
      <c r="AF25" s="31">
        <f>IF(ISNA(VLOOKUP($B25,'[2]overzicht maaltijden'!$A:$AW,COLUMN()-1,FALSE)),"",VLOOKUP($B25,'[2]overzicht maaltijden'!$A:$AW,COLUMN()-1,FALSE)*$D25)</f>
      </c>
      <c r="AG25" s="31">
        <f>IF(ISNA(VLOOKUP($B25,'[2]overzicht maaltijden'!$A:$AW,COLUMN()-1,FALSE)),"",VLOOKUP($B25,'[2]overzicht maaltijden'!$A:$AW,COLUMN()-1,FALSE)*$D25)</f>
      </c>
      <c r="AH25" s="31">
        <f>IF(ISNA(VLOOKUP($B25,'[2]overzicht maaltijden'!$A:$AW,COLUMN()-1,FALSE)),"",VLOOKUP($B25,'[2]overzicht maaltijden'!$A:$AW,COLUMN()-1,FALSE)*$D25)</f>
      </c>
      <c r="AI25" s="31">
        <f>IF(ISNA(VLOOKUP($B25,'[2]overzicht maaltijden'!$A:$AW,COLUMN()-1,FALSE)),"",VLOOKUP($B25,'[2]overzicht maaltijden'!$A:$AW,COLUMN()-1,FALSE)*$D25)</f>
      </c>
      <c r="AJ25" s="31">
        <f>IF(ISNA(VLOOKUP($B25,'[2]overzicht maaltijden'!$A:$AW,COLUMN()-1,FALSE)),"",VLOOKUP($B25,'[2]overzicht maaltijden'!$A:$AW,COLUMN()-1,FALSE)*$D25)</f>
      </c>
      <c r="AK25" s="31">
        <f>IF(ISNA(VLOOKUP($B25,'[2]overzicht maaltijden'!$A:$AW,COLUMN()-1,FALSE)),"",VLOOKUP($B25,'[2]overzicht maaltijden'!$A:$AW,COLUMN()-1,FALSE)*$D25)</f>
      </c>
      <c r="AL25" s="31">
        <f>IF(ISNA(VLOOKUP($B25,'[2]overzicht maaltijden'!$A:$AW,COLUMN()-1,FALSE)),"",VLOOKUP($B25,'[2]overzicht maaltijden'!$A:$AW,COLUMN()-1,FALSE)*$D25)</f>
      </c>
      <c r="AM25" s="31">
        <f>IF(ISNA(VLOOKUP($B25,'[2]overzicht maaltijden'!$A:$AW,COLUMN()-1,FALSE)),"",VLOOKUP($B25,'[2]overzicht maaltijden'!$A:$AW,COLUMN()-1,FALSE)*$D25)</f>
      </c>
      <c r="AN25" s="31">
        <f>IF(ISNA(VLOOKUP($B25,'[2]overzicht maaltijden'!$A:$AW,COLUMN()-1,FALSE)),"",VLOOKUP($B25,'[2]overzicht maaltijden'!$A:$AW,COLUMN()-1,FALSE)*$D25)</f>
      </c>
      <c r="AO25" s="31">
        <f>IF(ISNA(VLOOKUP($B25,'[2]overzicht maaltijden'!$A:$AW,COLUMN()-1,FALSE)),"",VLOOKUP($B25,'[2]overzicht maaltijden'!$A:$AW,COLUMN()-1,FALSE)*$D25)</f>
      </c>
      <c r="AP25" s="31">
        <f>IF(ISNA(VLOOKUP($B25,'[2]overzicht maaltijden'!$A:$AW,COLUMN()-1,FALSE)),"",VLOOKUP($B25,'[2]overzicht maaltijden'!$A:$AW,COLUMN()-1,FALSE)*$D25)</f>
      </c>
      <c r="AQ25" s="31">
        <f>IF(ISNA(VLOOKUP($B25,'[2]overzicht maaltijden'!$A:$AW,COLUMN()-1,FALSE)),"",VLOOKUP($B25,'[2]overzicht maaltijden'!$A:$AW,COLUMN()-1,FALSE)*$D25)</f>
      </c>
      <c r="AR25" s="31">
        <f>IF(ISNA(VLOOKUP($B25,'[2]overzicht maaltijden'!$A:$AW,COLUMN()-1,FALSE)),"",VLOOKUP($B25,'[2]overzicht maaltijden'!$A:$AW,COLUMN()-1,FALSE)*$D25)</f>
      </c>
      <c r="AS25" s="31">
        <f>IF(ISNA(VLOOKUP($B25,'[2]overzicht maaltijden'!$A:$AW,COLUMN()-1,FALSE)),"",VLOOKUP($B25,'[2]overzicht maaltijden'!$A:$AW,COLUMN()-1,FALSE)*$D25)</f>
      </c>
      <c r="AT25" s="31">
        <f>IF(ISNA(VLOOKUP($B25,'[2]overzicht maaltijden'!$A:$AW,COLUMN()-1,FALSE)),"",VLOOKUP($B25,'[2]overzicht maaltijden'!$A:$AW,COLUMN()-1,FALSE)*$D25)</f>
      </c>
      <c r="AU25" s="31">
        <f>IF(ISNA(VLOOKUP($B25,'[2]overzicht maaltijden'!$A:$AW,COLUMN()-1,FALSE)),"",VLOOKUP($B25,'[2]overzicht maaltijden'!$A:$AW,COLUMN()-1,FALSE)*$D25)</f>
      </c>
    </row>
    <row r="26" spans="1:47" s="15" customFormat="1" ht="12.75" customHeight="1">
      <c r="A26" s="30">
        <f>IF(ISNA(VLOOKUP($B26,'[2]overzicht maaltijden'!$A:$AW,COLUMN()+1,FALSE)),"",VLOOKUP($B26,'[2]overzicht maaltijden'!$A:$AW,COLUMN()+1,FALSE))</f>
      </c>
      <c r="B26" s="76"/>
      <c r="C26" s="77"/>
      <c r="D26" s="14">
        <f t="shared" si="1"/>
      </c>
      <c r="E26" s="26">
        <f>IF(ISNA(VLOOKUP($B26,'[2]overzicht maaltijden'!$A:$AW,COLUMN()-3,FALSE)),"",VLOOKUP($B26,'[2]overzicht maaltijden'!$A:$AW,COLUMN()-3,FALSE))</f>
      </c>
      <c r="F26" s="26"/>
      <c r="G26" s="31">
        <f>IF(ISNA(VLOOKUP($B26,'[2]overzicht maaltijden'!$A:$AW,COLUMN()-1,FALSE)),"",VLOOKUP($B26,'[2]overzicht maaltijden'!$A:$AW,COLUMN()-1,FALSE)*$D26)</f>
      </c>
      <c r="H26" s="31">
        <f>IF(ISNA(VLOOKUP($B26,'[2]overzicht maaltijden'!$A:$AW,COLUMN()-1,FALSE)),"",VLOOKUP($B26,'[2]overzicht maaltijden'!$A:$AW,COLUMN()-1,FALSE)*$D26)</f>
      </c>
      <c r="I26" s="31">
        <f>IF(ISNA(VLOOKUP($B26,'[2]overzicht maaltijden'!$A:$AW,COLUMN()-1,FALSE)),"",VLOOKUP($B26,'[2]overzicht maaltijden'!$A:$AW,COLUMN()-1,FALSE)*$D26)</f>
      </c>
      <c r="J26" s="31">
        <f>IF(ISNA(VLOOKUP($B26,'[2]overzicht maaltijden'!$A:$AW,COLUMN()-1,FALSE)),"",VLOOKUP($B26,'[2]overzicht maaltijden'!$A:$AW,COLUMN()-1,FALSE)*$D26)</f>
      </c>
      <c r="K26" s="31">
        <f>IF(ISNA(VLOOKUP($B26,'[2]overzicht maaltijden'!$A:$AW,COLUMN()-1,FALSE)),"",VLOOKUP($B26,'[2]overzicht maaltijden'!$A:$AW,COLUMN()-1,FALSE)*$D26)</f>
      </c>
      <c r="L26" s="31">
        <f>IF(ISNA(VLOOKUP($B26,'[2]overzicht maaltijden'!$A:$AW,COLUMN()-1,FALSE)),"",VLOOKUP($B26,'[2]overzicht maaltijden'!$A:$AW,COLUMN()-1,FALSE)*$D26)</f>
      </c>
      <c r="M26" s="31">
        <f>IF(ISNA(VLOOKUP($B26,'[2]overzicht maaltijden'!$A:$AW,COLUMN()-1,FALSE)),"",VLOOKUP($B26,'[2]overzicht maaltijden'!$A:$AW,COLUMN()-1,FALSE)*$D26)</f>
      </c>
      <c r="N26" s="31">
        <f>IF(ISNA(VLOOKUP($B26,'[2]overzicht maaltijden'!$A:$AW,COLUMN()-1,FALSE)),"",VLOOKUP($B26,'[2]overzicht maaltijden'!$A:$AW,COLUMN()-1,FALSE)*$D26)</f>
      </c>
      <c r="O26" s="31">
        <f>IF(ISNA(VLOOKUP($B26,'[2]overzicht maaltijden'!$A:$AW,COLUMN()-1,FALSE)),"",VLOOKUP($B26,'[2]overzicht maaltijden'!$A:$AW,COLUMN()-1,FALSE)*$D26)</f>
      </c>
      <c r="P26" s="31">
        <f>IF(ISNA(VLOOKUP($B26,'[2]overzicht maaltijden'!$A:$AW,COLUMN()-1,FALSE)),"",VLOOKUP($B26,'[2]overzicht maaltijden'!$A:$AW,COLUMN()-1,FALSE)*$D26)</f>
      </c>
      <c r="Q26" s="31">
        <f>IF(ISNA(VLOOKUP($B26,'[2]overzicht maaltijden'!$A:$AW,COLUMN()-1,FALSE)),"",VLOOKUP($B26,'[2]overzicht maaltijden'!$A:$AW,COLUMN()-1,FALSE)*$D26)</f>
      </c>
      <c r="R26" s="31">
        <f>IF(ISNA(VLOOKUP($B26,'[2]overzicht maaltijden'!$A:$AW,COLUMN()-1,FALSE)),"",VLOOKUP($B26,'[2]overzicht maaltijden'!$A:$AW,COLUMN()-1,FALSE)*$D26)</f>
      </c>
      <c r="S26" s="31">
        <f>IF(ISNA(VLOOKUP($B26,'[2]overzicht maaltijden'!$A:$AW,COLUMN()-1,FALSE)),"",VLOOKUP($B26,'[2]overzicht maaltijden'!$A:$AW,COLUMN()-1,FALSE)*$D26)</f>
      </c>
      <c r="T26" s="31">
        <f>IF(ISNA(VLOOKUP($B26,'[2]overzicht maaltijden'!$A:$AW,COLUMN()-1,FALSE)),"",VLOOKUP($B26,'[2]overzicht maaltijden'!$A:$AW,COLUMN()-1,FALSE)*$D26)</f>
      </c>
      <c r="U26" s="31">
        <f>IF(ISNA(VLOOKUP($B26,'[2]overzicht maaltijden'!$A:$AW,COLUMN()-1,FALSE)),"",VLOOKUP($B26,'[2]overzicht maaltijden'!$A:$AW,COLUMN()-1,FALSE)*$D26)</f>
      </c>
      <c r="V26" s="31">
        <f>IF(ISNA(VLOOKUP($B26,'[2]overzicht maaltijden'!$A:$AW,COLUMN()-1,FALSE)),"",VLOOKUP($B26,'[2]overzicht maaltijden'!$A:$AW,COLUMN()-1,FALSE)*$D26)</f>
      </c>
      <c r="W26" s="31">
        <f>IF(ISNA(VLOOKUP($B26,'[2]overzicht maaltijden'!$A:$AW,COLUMN()-1,FALSE)),"",VLOOKUP($B26,'[2]overzicht maaltijden'!$A:$AW,COLUMN()-1,FALSE)*$D26)</f>
      </c>
      <c r="X26" s="31">
        <f>IF(ISNA(VLOOKUP($B26,'[2]overzicht maaltijden'!$A:$AW,COLUMN()-1,FALSE)),"",VLOOKUP($B26,'[2]overzicht maaltijden'!$A:$AW,COLUMN()-1,FALSE)*$D26)</f>
      </c>
      <c r="Y26" s="31">
        <f>IF(ISNA(VLOOKUP($B26,'[2]overzicht maaltijden'!$A:$AW,COLUMN()-1,FALSE)),"",VLOOKUP($B26,'[2]overzicht maaltijden'!$A:$AW,COLUMN()-1,FALSE)*$D26)</f>
      </c>
      <c r="Z26" s="31">
        <f>IF(ISNA(VLOOKUP($B26,'[2]overzicht maaltijden'!$A:$AW,COLUMN()-1,FALSE)),"",VLOOKUP($B26,'[2]overzicht maaltijden'!$A:$AW,COLUMN()-1,FALSE)*$D26)</f>
      </c>
      <c r="AA26" s="31">
        <f>IF(ISNA(VLOOKUP($B26,'[2]overzicht maaltijden'!$A:$AW,COLUMN()-1,FALSE)),"",VLOOKUP($B26,'[2]overzicht maaltijden'!$A:$AW,COLUMN()-1,FALSE)*$D26)</f>
      </c>
      <c r="AB26" s="31">
        <f>IF(ISNA(VLOOKUP($B26,'[2]overzicht maaltijden'!$A:$AW,COLUMN()-1,FALSE)),"",VLOOKUP($B26,'[2]overzicht maaltijden'!$A:$AW,COLUMN()-1,FALSE)*$D26)</f>
      </c>
      <c r="AC26" s="31">
        <f>IF(ISNA(VLOOKUP($B26,'[2]overzicht maaltijden'!$A:$AW,COLUMN()-1,FALSE)),"",VLOOKUP($B26,'[2]overzicht maaltijden'!$A:$AW,COLUMN()-1,FALSE)*$D26)</f>
      </c>
      <c r="AD26" s="31">
        <f>IF(ISNA(VLOOKUP($B26,'[2]overzicht maaltijden'!$A:$AW,COLUMN()-1,FALSE)),"",VLOOKUP($B26,'[2]overzicht maaltijden'!$A:$AW,COLUMN()-1,FALSE)*$D26)</f>
      </c>
      <c r="AE26" s="31">
        <f>IF(ISNA(VLOOKUP($B26,'[2]overzicht maaltijden'!$A:$AW,COLUMN()-1,FALSE)),"",VLOOKUP($B26,'[2]overzicht maaltijden'!$A:$AW,COLUMN()-1,FALSE)*$D26)</f>
      </c>
      <c r="AF26" s="31">
        <f>IF(ISNA(VLOOKUP($B26,'[2]overzicht maaltijden'!$A:$AW,COLUMN()-1,FALSE)),"",VLOOKUP($B26,'[2]overzicht maaltijden'!$A:$AW,COLUMN()-1,FALSE)*$D26)</f>
      </c>
      <c r="AG26" s="31">
        <f>IF(ISNA(VLOOKUP($B26,'[2]overzicht maaltijden'!$A:$AW,COLUMN()-1,FALSE)),"",VLOOKUP($B26,'[2]overzicht maaltijden'!$A:$AW,COLUMN()-1,FALSE)*$D26)</f>
      </c>
      <c r="AH26" s="31">
        <f>IF(ISNA(VLOOKUP($B26,'[2]overzicht maaltijden'!$A:$AW,COLUMN()-1,FALSE)),"",VLOOKUP($B26,'[2]overzicht maaltijden'!$A:$AW,COLUMN()-1,FALSE)*$D26)</f>
      </c>
      <c r="AI26" s="31">
        <f>IF(ISNA(VLOOKUP($B26,'[2]overzicht maaltijden'!$A:$AW,COLUMN()-1,FALSE)),"",VLOOKUP($B26,'[2]overzicht maaltijden'!$A:$AW,COLUMN()-1,FALSE)*$D26)</f>
      </c>
      <c r="AJ26" s="31">
        <f>IF(ISNA(VLOOKUP($B26,'[2]overzicht maaltijden'!$A:$AW,COLUMN()-1,FALSE)),"",VLOOKUP($B26,'[2]overzicht maaltijden'!$A:$AW,COLUMN()-1,FALSE)*$D26)</f>
      </c>
      <c r="AK26" s="31">
        <f>IF(ISNA(VLOOKUP($B26,'[2]overzicht maaltijden'!$A:$AW,COLUMN()-1,FALSE)),"",VLOOKUP($B26,'[2]overzicht maaltijden'!$A:$AW,COLUMN()-1,FALSE)*$D26)</f>
      </c>
      <c r="AL26" s="31">
        <f>IF(ISNA(VLOOKUP($B26,'[2]overzicht maaltijden'!$A:$AW,COLUMN()-1,FALSE)),"",VLOOKUP($B26,'[2]overzicht maaltijden'!$A:$AW,COLUMN()-1,FALSE)*$D26)</f>
      </c>
      <c r="AM26" s="31">
        <f>IF(ISNA(VLOOKUP($B26,'[2]overzicht maaltijden'!$A:$AW,COLUMN()-1,FALSE)),"",VLOOKUP($B26,'[2]overzicht maaltijden'!$A:$AW,COLUMN()-1,FALSE)*$D26)</f>
      </c>
      <c r="AN26" s="31">
        <f>IF(ISNA(VLOOKUP($B26,'[2]overzicht maaltijden'!$A:$AW,COLUMN()-1,FALSE)),"",VLOOKUP($B26,'[2]overzicht maaltijden'!$A:$AW,COLUMN()-1,FALSE)*$D26)</f>
      </c>
      <c r="AO26" s="31">
        <f>IF(ISNA(VLOOKUP($B26,'[2]overzicht maaltijden'!$A:$AW,COLUMN()-1,FALSE)),"",VLOOKUP($B26,'[2]overzicht maaltijden'!$A:$AW,COLUMN()-1,FALSE)*$D26)</f>
      </c>
      <c r="AP26" s="31">
        <f>IF(ISNA(VLOOKUP($B26,'[2]overzicht maaltijden'!$A:$AW,COLUMN()-1,FALSE)),"",VLOOKUP($B26,'[2]overzicht maaltijden'!$A:$AW,COLUMN()-1,FALSE)*$D26)</f>
      </c>
      <c r="AQ26" s="31">
        <f>IF(ISNA(VLOOKUP($B26,'[2]overzicht maaltijden'!$A:$AW,COLUMN()-1,FALSE)),"",VLOOKUP($B26,'[2]overzicht maaltijden'!$A:$AW,COLUMN()-1,FALSE)*$D26)</f>
      </c>
      <c r="AR26" s="31">
        <f>IF(ISNA(VLOOKUP($B26,'[2]overzicht maaltijden'!$A:$AW,COLUMN()-1,FALSE)),"",VLOOKUP($B26,'[2]overzicht maaltijden'!$A:$AW,COLUMN()-1,FALSE)*$D26)</f>
      </c>
      <c r="AS26" s="31">
        <f>IF(ISNA(VLOOKUP($B26,'[2]overzicht maaltijden'!$A:$AW,COLUMN()-1,FALSE)),"",VLOOKUP($B26,'[2]overzicht maaltijden'!$A:$AW,COLUMN()-1,FALSE)*$D26)</f>
      </c>
      <c r="AT26" s="31">
        <f>IF(ISNA(VLOOKUP($B26,'[2]overzicht maaltijden'!$A:$AW,COLUMN()-1,FALSE)),"",VLOOKUP($B26,'[2]overzicht maaltijden'!$A:$AW,COLUMN()-1,FALSE)*$D26)</f>
      </c>
      <c r="AU26" s="31">
        <f>IF(ISNA(VLOOKUP($B26,'[2]overzicht maaltijden'!$A:$AW,COLUMN()-1,FALSE)),"",VLOOKUP($B26,'[2]overzicht maaltijden'!$A:$AW,COLUMN()-1,FALSE)*$D26)</f>
      </c>
    </row>
    <row r="27" spans="1:47" s="15" customFormat="1" ht="12.75" customHeight="1">
      <c r="A27" s="30">
        <f>IF(ISNA(VLOOKUP($B27,'[2]overzicht maaltijden'!$A:$AW,COLUMN()+1,FALSE)),"",VLOOKUP($B27,'[2]overzicht maaltijden'!$A:$AW,COLUMN()+1,FALSE))</f>
      </c>
      <c r="B27" s="76"/>
      <c r="C27" s="77"/>
      <c r="D27" s="14">
        <f t="shared" si="1"/>
      </c>
      <c r="E27" s="26">
        <f>IF(ISNA(VLOOKUP($B27,'[2]overzicht maaltijden'!$A:$AW,COLUMN()-3,FALSE)),"",VLOOKUP($B27,'[2]overzicht maaltijden'!$A:$AW,COLUMN()-3,FALSE))</f>
      </c>
      <c r="F27" s="26"/>
      <c r="G27" s="31">
        <f>IF(ISNA(VLOOKUP($B27,'[2]overzicht maaltijden'!$A:$AW,COLUMN()-1,FALSE)),"",VLOOKUP($B27,'[2]overzicht maaltijden'!$A:$AW,COLUMN()-1,FALSE)*$D27)</f>
      </c>
      <c r="H27" s="31">
        <f>IF(ISNA(VLOOKUP($B27,'[2]overzicht maaltijden'!$A:$AW,COLUMN()-1,FALSE)),"",VLOOKUP($B27,'[2]overzicht maaltijden'!$A:$AW,COLUMN()-1,FALSE)*$D27)</f>
      </c>
      <c r="I27" s="31">
        <f>IF(ISNA(VLOOKUP($B27,'[2]overzicht maaltijden'!$A:$AW,COLUMN()-1,FALSE)),"",VLOOKUP($B27,'[2]overzicht maaltijden'!$A:$AW,COLUMN()-1,FALSE)*$D27)</f>
      </c>
      <c r="J27" s="31">
        <f>IF(ISNA(VLOOKUP($B27,'[2]overzicht maaltijden'!$A:$AW,COLUMN()-1,FALSE)),"",VLOOKUP($B27,'[2]overzicht maaltijden'!$A:$AW,COLUMN()-1,FALSE)*$D27)</f>
      </c>
      <c r="K27" s="31">
        <f>IF(ISNA(VLOOKUP($B27,'[2]overzicht maaltijden'!$A:$AW,COLUMN()-1,FALSE)),"",VLOOKUP($B27,'[2]overzicht maaltijden'!$A:$AW,COLUMN()-1,FALSE)*$D27)</f>
      </c>
      <c r="L27" s="31">
        <f>IF(ISNA(VLOOKUP($B27,'[2]overzicht maaltijden'!$A:$AW,COLUMN()-1,FALSE)),"",VLOOKUP($B27,'[2]overzicht maaltijden'!$A:$AW,COLUMN()-1,FALSE)*$D27)</f>
      </c>
      <c r="M27" s="31">
        <f>IF(ISNA(VLOOKUP($B27,'[2]overzicht maaltijden'!$A:$AW,COLUMN()-1,FALSE)),"",VLOOKUP($B27,'[2]overzicht maaltijden'!$A:$AW,COLUMN()-1,FALSE)*$D27)</f>
      </c>
      <c r="N27" s="31">
        <f>IF(ISNA(VLOOKUP($B27,'[2]overzicht maaltijden'!$A:$AW,COLUMN()-1,FALSE)),"",VLOOKUP($B27,'[2]overzicht maaltijden'!$A:$AW,COLUMN()-1,FALSE)*$D27)</f>
      </c>
      <c r="O27" s="31">
        <f>IF(ISNA(VLOOKUP($B27,'[2]overzicht maaltijden'!$A:$AW,COLUMN()-1,FALSE)),"",VLOOKUP($B27,'[2]overzicht maaltijden'!$A:$AW,COLUMN()-1,FALSE)*$D27)</f>
      </c>
      <c r="P27" s="31">
        <f>IF(ISNA(VLOOKUP($B27,'[2]overzicht maaltijden'!$A:$AW,COLUMN()-1,FALSE)),"",VLOOKUP($B27,'[2]overzicht maaltijden'!$A:$AW,COLUMN()-1,FALSE)*$D27)</f>
      </c>
      <c r="Q27" s="31">
        <f>IF(ISNA(VLOOKUP($B27,'[2]overzicht maaltijden'!$A:$AW,COLUMN()-1,FALSE)),"",VLOOKUP($B27,'[2]overzicht maaltijden'!$A:$AW,COLUMN()-1,FALSE)*$D27)</f>
      </c>
      <c r="R27" s="31">
        <f>IF(ISNA(VLOOKUP($B27,'[2]overzicht maaltijden'!$A:$AW,COLUMN()-1,FALSE)),"",VLOOKUP($B27,'[2]overzicht maaltijden'!$A:$AW,COLUMN()-1,FALSE)*$D27)</f>
      </c>
      <c r="S27" s="31">
        <f>IF(ISNA(VLOOKUP($B27,'[2]overzicht maaltijden'!$A:$AW,COLUMN()-1,FALSE)),"",VLOOKUP($B27,'[2]overzicht maaltijden'!$A:$AW,COLUMN()-1,FALSE)*$D27)</f>
      </c>
      <c r="T27" s="31">
        <f>IF(ISNA(VLOOKUP($B27,'[2]overzicht maaltijden'!$A:$AW,COLUMN()-1,FALSE)),"",VLOOKUP($B27,'[2]overzicht maaltijden'!$A:$AW,COLUMN()-1,FALSE)*$D27)</f>
      </c>
      <c r="U27" s="31">
        <f>IF(ISNA(VLOOKUP($B27,'[2]overzicht maaltijden'!$A:$AW,COLUMN()-1,FALSE)),"",VLOOKUP($B27,'[2]overzicht maaltijden'!$A:$AW,COLUMN()-1,FALSE)*$D27)</f>
      </c>
      <c r="V27" s="31">
        <f>IF(ISNA(VLOOKUP($B27,'[2]overzicht maaltijden'!$A:$AW,COLUMN()-1,FALSE)),"",VLOOKUP($B27,'[2]overzicht maaltijden'!$A:$AW,COLUMN()-1,FALSE)*$D27)</f>
      </c>
      <c r="W27" s="31">
        <f>IF(ISNA(VLOOKUP($B27,'[2]overzicht maaltijden'!$A:$AW,COLUMN()-1,FALSE)),"",VLOOKUP($B27,'[2]overzicht maaltijden'!$A:$AW,COLUMN()-1,FALSE)*$D27)</f>
      </c>
      <c r="X27" s="31">
        <f>IF(ISNA(VLOOKUP($B27,'[2]overzicht maaltijden'!$A:$AW,COLUMN()-1,FALSE)),"",VLOOKUP($B27,'[2]overzicht maaltijden'!$A:$AW,COLUMN()-1,FALSE)*$D27)</f>
      </c>
      <c r="Y27" s="31">
        <f>IF(ISNA(VLOOKUP($B27,'[2]overzicht maaltijden'!$A:$AW,COLUMN()-1,FALSE)),"",VLOOKUP($B27,'[2]overzicht maaltijden'!$A:$AW,COLUMN()-1,FALSE)*$D27)</f>
      </c>
      <c r="Z27" s="31">
        <f>IF(ISNA(VLOOKUP($B27,'[2]overzicht maaltijden'!$A:$AW,COLUMN()-1,FALSE)),"",VLOOKUP($B27,'[2]overzicht maaltijden'!$A:$AW,COLUMN()-1,FALSE)*$D27)</f>
      </c>
      <c r="AA27" s="31">
        <f>IF(ISNA(VLOOKUP($B27,'[2]overzicht maaltijden'!$A:$AW,COLUMN()-1,FALSE)),"",VLOOKUP($B27,'[2]overzicht maaltijden'!$A:$AW,COLUMN()-1,FALSE)*$D27)</f>
      </c>
      <c r="AB27" s="31">
        <f>IF(ISNA(VLOOKUP($B27,'[2]overzicht maaltijden'!$A:$AW,COLUMN()-1,FALSE)),"",VLOOKUP($B27,'[2]overzicht maaltijden'!$A:$AW,COLUMN()-1,FALSE)*$D27)</f>
      </c>
      <c r="AC27" s="31">
        <f>IF(ISNA(VLOOKUP($B27,'[2]overzicht maaltijden'!$A:$AW,COLUMN()-1,FALSE)),"",VLOOKUP($B27,'[2]overzicht maaltijden'!$A:$AW,COLUMN()-1,FALSE)*$D27)</f>
      </c>
      <c r="AD27" s="31">
        <f>IF(ISNA(VLOOKUP($B27,'[2]overzicht maaltijden'!$A:$AW,COLUMN()-1,FALSE)),"",VLOOKUP($B27,'[2]overzicht maaltijden'!$A:$AW,COLUMN()-1,FALSE)*$D27)</f>
      </c>
      <c r="AE27" s="31">
        <f>IF(ISNA(VLOOKUP($B27,'[2]overzicht maaltijden'!$A:$AW,COLUMN()-1,FALSE)),"",VLOOKUP($B27,'[2]overzicht maaltijden'!$A:$AW,COLUMN()-1,FALSE)*$D27)</f>
      </c>
      <c r="AF27" s="31">
        <f>IF(ISNA(VLOOKUP($B27,'[2]overzicht maaltijden'!$A:$AW,COLUMN()-1,FALSE)),"",VLOOKUP($B27,'[2]overzicht maaltijden'!$A:$AW,COLUMN()-1,FALSE)*$D27)</f>
      </c>
      <c r="AG27" s="31">
        <f>IF(ISNA(VLOOKUP($B27,'[2]overzicht maaltijden'!$A:$AW,COLUMN()-1,FALSE)),"",VLOOKUP($B27,'[2]overzicht maaltijden'!$A:$AW,COLUMN()-1,FALSE)*$D27)</f>
      </c>
      <c r="AH27" s="31">
        <f>IF(ISNA(VLOOKUP($B27,'[2]overzicht maaltijden'!$A:$AW,COLUMN()-1,FALSE)),"",VLOOKUP($B27,'[2]overzicht maaltijden'!$A:$AW,COLUMN()-1,FALSE)*$D27)</f>
      </c>
      <c r="AI27" s="31">
        <f>IF(ISNA(VLOOKUP($B27,'[2]overzicht maaltijden'!$A:$AW,COLUMN()-1,FALSE)),"",VLOOKUP($B27,'[2]overzicht maaltijden'!$A:$AW,COLUMN()-1,FALSE)*$D27)</f>
      </c>
      <c r="AJ27" s="31">
        <f>IF(ISNA(VLOOKUP($B27,'[2]overzicht maaltijden'!$A:$AW,COLUMN()-1,FALSE)),"",VLOOKUP($B27,'[2]overzicht maaltijden'!$A:$AW,COLUMN()-1,FALSE)*$D27)</f>
      </c>
      <c r="AK27" s="31">
        <f>IF(ISNA(VLOOKUP($B27,'[2]overzicht maaltijden'!$A:$AW,COLUMN()-1,FALSE)),"",VLOOKUP($B27,'[2]overzicht maaltijden'!$A:$AW,COLUMN()-1,FALSE)*$D27)</f>
      </c>
      <c r="AL27" s="31">
        <f>IF(ISNA(VLOOKUP($B27,'[2]overzicht maaltijden'!$A:$AW,COLUMN()-1,FALSE)),"",VLOOKUP($B27,'[2]overzicht maaltijden'!$A:$AW,COLUMN()-1,FALSE)*$D27)</f>
      </c>
      <c r="AM27" s="31">
        <f>IF(ISNA(VLOOKUP($B27,'[2]overzicht maaltijden'!$A:$AW,COLUMN()-1,FALSE)),"",VLOOKUP($B27,'[2]overzicht maaltijden'!$A:$AW,COLUMN()-1,FALSE)*$D27)</f>
      </c>
      <c r="AN27" s="31">
        <f>IF(ISNA(VLOOKUP($B27,'[2]overzicht maaltijden'!$A:$AW,COLUMN()-1,FALSE)),"",VLOOKUP($B27,'[2]overzicht maaltijden'!$A:$AW,COLUMN()-1,FALSE)*$D27)</f>
      </c>
      <c r="AO27" s="31">
        <f>IF(ISNA(VLOOKUP($B27,'[2]overzicht maaltijden'!$A:$AW,COLUMN()-1,FALSE)),"",VLOOKUP($B27,'[2]overzicht maaltijden'!$A:$AW,COLUMN()-1,FALSE)*$D27)</f>
      </c>
      <c r="AP27" s="31">
        <f>IF(ISNA(VLOOKUP($B27,'[2]overzicht maaltijden'!$A:$AW,COLUMN()-1,FALSE)),"",VLOOKUP($B27,'[2]overzicht maaltijden'!$A:$AW,COLUMN()-1,FALSE)*$D27)</f>
      </c>
      <c r="AQ27" s="31">
        <f>IF(ISNA(VLOOKUP($B27,'[2]overzicht maaltijden'!$A:$AW,COLUMN()-1,FALSE)),"",VLOOKUP($B27,'[2]overzicht maaltijden'!$A:$AW,COLUMN()-1,FALSE)*$D27)</f>
      </c>
      <c r="AR27" s="31">
        <f>IF(ISNA(VLOOKUP($B27,'[2]overzicht maaltijden'!$A:$AW,COLUMN()-1,FALSE)),"",VLOOKUP($B27,'[2]overzicht maaltijden'!$A:$AW,COLUMN()-1,FALSE)*$D27)</f>
      </c>
      <c r="AS27" s="31">
        <f>IF(ISNA(VLOOKUP($B27,'[2]overzicht maaltijden'!$A:$AW,COLUMN()-1,FALSE)),"",VLOOKUP($B27,'[2]overzicht maaltijden'!$A:$AW,COLUMN()-1,FALSE)*$D27)</f>
      </c>
      <c r="AT27" s="31">
        <f>IF(ISNA(VLOOKUP($B27,'[2]overzicht maaltijden'!$A:$AW,COLUMN()-1,FALSE)),"",VLOOKUP($B27,'[2]overzicht maaltijden'!$A:$AW,COLUMN()-1,FALSE)*$D27)</f>
      </c>
      <c r="AU27" s="31">
        <f>IF(ISNA(VLOOKUP($B27,'[2]overzicht maaltijden'!$A:$AW,COLUMN()-1,FALSE)),"",VLOOKUP($B27,'[2]overzicht maaltijden'!$A:$AW,COLUMN()-1,FALSE)*$D27)</f>
      </c>
    </row>
    <row r="28" spans="1:47" s="15" customFormat="1" ht="12.75" customHeight="1">
      <c r="A28" s="30">
        <f>IF(ISNA(VLOOKUP($B28,'[2]overzicht maaltijden'!$A:$AW,COLUMN()+1,FALSE)),"",VLOOKUP($B28,'[2]overzicht maaltijden'!$A:$AW,COLUMN()+1,FALSE))</f>
      </c>
      <c r="B28" s="76"/>
      <c r="C28" s="77"/>
      <c r="D28" s="14">
        <f t="shared" si="1"/>
      </c>
      <c r="E28" s="26">
        <f>IF(ISNA(VLOOKUP($B28,'[2]overzicht maaltijden'!$A:$AW,COLUMN()-3,FALSE)),"",VLOOKUP($B28,'[2]overzicht maaltijden'!$A:$AW,COLUMN()-3,FALSE))</f>
      </c>
      <c r="F28" s="26"/>
      <c r="G28" s="31">
        <f>IF(ISNA(VLOOKUP($B28,'[2]overzicht maaltijden'!$A:$AW,COLUMN()-1,FALSE)),"",VLOOKUP($B28,'[2]overzicht maaltijden'!$A:$AW,COLUMN()-1,FALSE)*$D28)</f>
      </c>
      <c r="H28" s="31">
        <f>IF(ISNA(VLOOKUP($B28,'[2]overzicht maaltijden'!$A:$AW,COLUMN()-1,FALSE)),"",VLOOKUP($B28,'[2]overzicht maaltijden'!$A:$AW,COLUMN()-1,FALSE)*$D28)</f>
      </c>
      <c r="I28" s="31">
        <f>IF(ISNA(VLOOKUP($B28,'[2]overzicht maaltijden'!$A:$AW,COLUMN()-1,FALSE)),"",VLOOKUP($B28,'[2]overzicht maaltijden'!$A:$AW,COLUMN()-1,FALSE)*$D28)</f>
      </c>
      <c r="J28" s="31">
        <f>IF(ISNA(VLOOKUP($B28,'[2]overzicht maaltijden'!$A:$AW,COLUMN()-1,FALSE)),"",VLOOKUP($B28,'[2]overzicht maaltijden'!$A:$AW,COLUMN()-1,FALSE)*$D28)</f>
      </c>
      <c r="K28" s="31">
        <f>IF(ISNA(VLOOKUP($B28,'[2]overzicht maaltijden'!$A:$AW,COLUMN()-1,FALSE)),"",VLOOKUP($B28,'[2]overzicht maaltijden'!$A:$AW,COLUMN()-1,FALSE)*$D28)</f>
      </c>
      <c r="L28" s="31">
        <f>IF(ISNA(VLOOKUP($B28,'[2]overzicht maaltijden'!$A:$AW,COLUMN()-1,FALSE)),"",VLOOKUP($B28,'[2]overzicht maaltijden'!$A:$AW,COLUMN()-1,FALSE)*$D28)</f>
      </c>
      <c r="M28" s="31">
        <f>IF(ISNA(VLOOKUP($B28,'[2]overzicht maaltijden'!$A:$AW,COLUMN()-1,FALSE)),"",VLOOKUP($B28,'[2]overzicht maaltijden'!$A:$AW,COLUMN()-1,FALSE)*$D28)</f>
      </c>
      <c r="N28" s="31">
        <f>IF(ISNA(VLOOKUP($B28,'[2]overzicht maaltijden'!$A:$AW,COLUMN()-1,FALSE)),"",VLOOKUP($B28,'[2]overzicht maaltijden'!$A:$AW,COLUMN()-1,FALSE)*$D28)</f>
      </c>
      <c r="O28" s="31">
        <f>IF(ISNA(VLOOKUP($B28,'[2]overzicht maaltijden'!$A:$AW,COLUMN()-1,FALSE)),"",VLOOKUP($B28,'[2]overzicht maaltijden'!$A:$AW,COLUMN()-1,FALSE)*$D28)</f>
      </c>
      <c r="P28" s="31">
        <f>IF(ISNA(VLOOKUP($B28,'[2]overzicht maaltijden'!$A:$AW,COLUMN()-1,FALSE)),"",VLOOKUP($B28,'[2]overzicht maaltijden'!$A:$AW,COLUMN()-1,FALSE)*$D28)</f>
      </c>
      <c r="Q28" s="31">
        <f>IF(ISNA(VLOOKUP($B28,'[2]overzicht maaltijden'!$A:$AW,COLUMN()-1,FALSE)),"",VLOOKUP($B28,'[2]overzicht maaltijden'!$A:$AW,COLUMN()-1,FALSE)*$D28)</f>
      </c>
      <c r="R28" s="31">
        <f>IF(ISNA(VLOOKUP($B28,'[2]overzicht maaltijden'!$A:$AW,COLUMN()-1,FALSE)),"",VLOOKUP($B28,'[2]overzicht maaltijden'!$A:$AW,COLUMN()-1,FALSE)*$D28)</f>
      </c>
      <c r="S28" s="31">
        <f>IF(ISNA(VLOOKUP($B28,'[2]overzicht maaltijden'!$A:$AW,COLUMN()-1,FALSE)),"",VLOOKUP($B28,'[2]overzicht maaltijden'!$A:$AW,COLUMN()-1,FALSE)*$D28)</f>
      </c>
      <c r="T28" s="31">
        <f>IF(ISNA(VLOOKUP($B28,'[2]overzicht maaltijden'!$A:$AW,COLUMN()-1,FALSE)),"",VLOOKUP($B28,'[2]overzicht maaltijden'!$A:$AW,COLUMN()-1,FALSE)*$D28)</f>
      </c>
      <c r="U28" s="31">
        <f>IF(ISNA(VLOOKUP($B28,'[2]overzicht maaltijden'!$A:$AW,COLUMN()-1,FALSE)),"",VLOOKUP($B28,'[2]overzicht maaltijden'!$A:$AW,COLUMN()-1,FALSE)*$D28)</f>
      </c>
      <c r="V28" s="31">
        <f>IF(ISNA(VLOOKUP($B28,'[2]overzicht maaltijden'!$A:$AW,COLUMN()-1,FALSE)),"",VLOOKUP($B28,'[2]overzicht maaltijden'!$A:$AW,COLUMN()-1,FALSE)*$D28)</f>
      </c>
      <c r="W28" s="31">
        <f>IF(ISNA(VLOOKUP($B28,'[2]overzicht maaltijden'!$A:$AW,COLUMN()-1,FALSE)),"",VLOOKUP($B28,'[2]overzicht maaltijden'!$A:$AW,COLUMN()-1,FALSE)*$D28)</f>
      </c>
      <c r="X28" s="31">
        <f>IF(ISNA(VLOOKUP($B28,'[2]overzicht maaltijden'!$A:$AW,COLUMN()-1,FALSE)),"",VLOOKUP($B28,'[2]overzicht maaltijden'!$A:$AW,COLUMN()-1,FALSE)*$D28)</f>
      </c>
      <c r="Y28" s="31">
        <f>IF(ISNA(VLOOKUP($B28,'[2]overzicht maaltijden'!$A:$AW,COLUMN()-1,FALSE)),"",VLOOKUP($B28,'[2]overzicht maaltijden'!$A:$AW,COLUMN()-1,FALSE)*$D28)</f>
      </c>
      <c r="Z28" s="31">
        <f>IF(ISNA(VLOOKUP($B28,'[2]overzicht maaltijden'!$A:$AW,COLUMN()-1,FALSE)),"",VLOOKUP($B28,'[2]overzicht maaltijden'!$A:$AW,COLUMN()-1,FALSE)*$D28)</f>
      </c>
      <c r="AA28" s="31">
        <f>IF(ISNA(VLOOKUP($B28,'[2]overzicht maaltijden'!$A:$AW,COLUMN()-1,FALSE)),"",VLOOKUP($B28,'[2]overzicht maaltijden'!$A:$AW,COLUMN()-1,FALSE)*$D28)</f>
      </c>
      <c r="AB28" s="31">
        <f>IF(ISNA(VLOOKUP($B28,'[2]overzicht maaltijden'!$A:$AW,COLUMN()-1,FALSE)),"",VLOOKUP($B28,'[2]overzicht maaltijden'!$A:$AW,COLUMN()-1,FALSE)*$D28)</f>
      </c>
      <c r="AC28" s="31">
        <f>IF(ISNA(VLOOKUP($B28,'[2]overzicht maaltijden'!$A:$AW,COLUMN()-1,FALSE)),"",VLOOKUP($B28,'[2]overzicht maaltijden'!$A:$AW,COLUMN()-1,FALSE)*$D28)</f>
      </c>
      <c r="AD28" s="31">
        <f>IF(ISNA(VLOOKUP($B28,'[2]overzicht maaltijden'!$A:$AW,COLUMN()-1,FALSE)),"",VLOOKUP($B28,'[2]overzicht maaltijden'!$A:$AW,COLUMN()-1,FALSE)*$D28)</f>
      </c>
      <c r="AE28" s="31">
        <f>IF(ISNA(VLOOKUP($B28,'[2]overzicht maaltijden'!$A:$AW,COLUMN()-1,FALSE)),"",VLOOKUP($B28,'[2]overzicht maaltijden'!$A:$AW,COLUMN()-1,FALSE)*$D28)</f>
      </c>
      <c r="AF28" s="31">
        <f>IF(ISNA(VLOOKUP($B28,'[2]overzicht maaltijden'!$A:$AW,COLUMN()-1,FALSE)),"",VLOOKUP($B28,'[2]overzicht maaltijden'!$A:$AW,COLUMN()-1,FALSE)*$D28)</f>
      </c>
      <c r="AG28" s="31">
        <f>IF(ISNA(VLOOKUP($B28,'[2]overzicht maaltijden'!$A:$AW,COLUMN()-1,FALSE)),"",VLOOKUP($B28,'[2]overzicht maaltijden'!$A:$AW,COLUMN()-1,FALSE)*$D28)</f>
      </c>
      <c r="AH28" s="31">
        <f>IF(ISNA(VLOOKUP($B28,'[2]overzicht maaltijden'!$A:$AW,COLUMN()-1,FALSE)),"",VLOOKUP($B28,'[2]overzicht maaltijden'!$A:$AW,COLUMN()-1,FALSE)*$D28)</f>
      </c>
      <c r="AI28" s="31">
        <f>IF(ISNA(VLOOKUP($B28,'[2]overzicht maaltijden'!$A:$AW,COLUMN()-1,FALSE)),"",VLOOKUP($B28,'[2]overzicht maaltijden'!$A:$AW,COLUMN()-1,FALSE)*$D28)</f>
      </c>
      <c r="AJ28" s="31">
        <f>IF(ISNA(VLOOKUP($B28,'[2]overzicht maaltijden'!$A:$AW,COLUMN()-1,FALSE)),"",VLOOKUP($B28,'[2]overzicht maaltijden'!$A:$AW,COLUMN()-1,FALSE)*$D28)</f>
      </c>
      <c r="AK28" s="31">
        <f>IF(ISNA(VLOOKUP($B28,'[2]overzicht maaltijden'!$A:$AW,COLUMN()-1,FALSE)),"",VLOOKUP($B28,'[2]overzicht maaltijden'!$A:$AW,COLUMN()-1,FALSE)*$D28)</f>
      </c>
      <c r="AL28" s="31">
        <f>IF(ISNA(VLOOKUP($B28,'[2]overzicht maaltijden'!$A:$AW,COLUMN()-1,FALSE)),"",VLOOKUP($B28,'[2]overzicht maaltijden'!$A:$AW,COLUMN()-1,FALSE)*$D28)</f>
      </c>
      <c r="AM28" s="31">
        <f>IF(ISNA(VLOOKUP($B28,'[2]overzicht maaltijden'!$A:$AW,COLUMN()-1,FALSE)),"",VLOOKUP($B28,'[2]overzicht maaltijden'!$A:$AW,COLUMN()-1,FALSE)*$D28)</f>
      </c>
      <c r="AN28" s="31">
        <f>IF(ISNA(VLOOKUP($B28,'[2]overzicht maaltijden'!$A:$AW,COLUMN()-1,FALSE)),"",VLOOKUP($B28,'[2]overzicht maaltijden'!$A:$AW,COLUMN()-1,FALSE)*$D28)</f>
      </c>
      <c r="AO28" s="31">
        <f>IF(ISNA(VLOOKUP($B28,'[2]overzicht maaltijden'!$A:$AW,COLUMN()-1,FALSE)),"",VLOOKUP($B28,'[2]overzicht maaltijden'!$A:$AW,COLUMN()-1,FALSE)*$D28)</f>
      </c>
      <c r="AP28" s="31">
        <f>IF(ISNA(VLOOKUP($B28,'[2]overzicht maaltijden'!$A:$AW,COLUMN()-1,FALSE)),"",VLOOKUP($B28,'[2]overzicht maaltijden'!$A:$AW,COLUMN()-1,FALSE)*$D28)</f>
      </c>
      <c r="AQ28" s="31">
        <f>IF(ISNA(VLOOKUP($B28,'[2]overzicht maaltijden'!$A:$AW,COLUMN()-1,FALSE)),"",VLOOKUP($B28,'[2]overzicht maaltijden'!$A:$AW,COLUMN()-1,FALSE)*$D28)</f>
      </c>
      <c r="AR28" s="31">
        <f>IF(ISNA(VLOOKUP($B28,'[2]overzicht maaltijden'!$A:$AW,COLUMN()-1,FALSE)),"",VLOOKUP($B28,'[2]overzicht maaltijden'!$A:$AW,COLUMN()-1,FALSE)*$D28)</f>
      </c>
      <c r="AS28" s="31">
        <f>IF(ISNA(VLOOKUP($B28,'[2]overzicht maaltijden'!$A:$AW,COLUMN()-1,FALSE)),"",VLOOKUP($B28,'[2]overzicht maaltijden'!$A:$AW,COLUMN()-1,FALSE)*$D28)</f>
      </c>
      <c r="AT28" s="31">
        <f>IF(ISNA(VLOOKUP($B28,'[2]overzicht maaltijden'!$A:$AW,COLUMN()-1,FALSE)),"",VLOOKUP($B28,'[2]overzicht maaltijden'!$A:$AW,COLUMN()-1,FALSE)*$D28)</f>
      </c>
      <c r="AU28" s="31">
        <f>IF(ISNA(VLOOKUP($B28,'[2]overzicht maaltijden'!$A:$AW,COLUMN()-1,FALSE)),"",VLOOKUP($B28,'[2]overzicht maaltijden'!$A:$AW,COLUMN()-1,FALSE)*$D28)</f>
      </c>
    </row>
    <row r="29" spans="1:47" s="15" customFormat="1" ht="12.75" customHeight="1">
      <c r="A29" s="30">
        <f>IF(ISNA(VLOOKUP($B29,'[2]overzicht maaltijden'!$A:$AW,COLUMN()+1,FALSE)),"",VLOOKUP($B29,'[2]overzicht maaltijden'!$A:$AW,COLUMN()+1,FALSE))</f>
      </c>
      <c r="B29" s="76"/>
      <c r="C29" s="77"/>
      <c r="D29" s="14">
        <f t="shared" si="1"/>
      </c>
      <c r="E29" s="26">
        <f>IF(ISNA(VLOOKUP($B29,'[2]overzicht maaltijden'!$A:$AW,COLUMN()-3,FALSE)),"",VLOOKUP($B29,'[2]overzicht maaltijden'!$A:$AW,COLUMN()-3,FALSE))</f>
      </c>
      <c r="F29" s="26"/>
      <c r="G29" s="31">
        <f>IF(ISNA(VLOOKUP($B29,'[2]overzicht maaltijden'!$A:$AW,COLUMN()-1,FALSE)),"",VLOOKUP($B29,'[2]overzicht maaltijden'!$A:$AW,COLUMN()-1,FALSE)*$D29)</f>
      </c>
      <c r="H29" s="31">
        <f>IF(ISNA(VLOOKUP($B29,'[2]overzicht maaltijden'!$A:$AW,COLUMN()-1,FALSE)),"",VLOOKUP($B29,'[2]overzicht maaltijden'!$A:$AW,COLUMN()-1,FALSE)*$D29)</f>
      </c>
      <c r="I29" s="31">
        <f>IF(ISNA(VLOOKUP($B29,'[2]overzicht maaltijden'!$A:$AW,COLUMN()-1,FALSE)),"",VLOOKUP($B29,'[2]overzicht maaltijden'!$A:$AW,COLUMN()-1,FALSE)*$D29)</f>
      </c>
      <c r="J29" s="31">
        <f>IF(ISNA(VLOOKUP($B29,'[2]overzicht maaltijden'!$A:$AW,COLUMN()-1,FALSE)),"",VLOOKUP($B29,'[2]overzicht maaltijden'!$A:$AW,COLUMN()-1,FALSE)*$D29)</f>
      </c>
      <c r="K29" s="31">
        <f>IF(ISNA(VLOOKUP($B29,'[2]overzicht maaltijden'!$A:$AW,COLUMN()-1,FALSE)),"",VLOOKUP($B29,'[2]overzicht maaltijden'!$A:$AW,COLUMN()-1,FALSE)*$D29)</f>
      </c>
      <c r="L29" s="31">
        <f>IF(ISNA(VLOOKUP($B29,'[2]overzicht maaltijden'!$A:$AW,COLUMN()-1,FALSE)),"",VLOOKUP($B29,'[2]overzicht maaltijden'!$A:$AW,COLUMN()-1,FALSE)*$D29)</f>
      </c>
      <c r="M29" s="31">
        <f>IF(ISNA(VLOOKUP($B29,'[2]overzicht maaltijden'!$A:$AW,COLUMN()-1,FALSE)),"",VLOOKUP($B29,'[2]overzicht maaltijden'!$A:$AW,COLUMN()-1,FALSE)*$D29)</f>
      </c>
      <c r="N29" s="31">
        <f>IF(ISNA(VLOOKUP($B29,'[2]overzicht maaltijden'!$A:$AW,COLUMN()-1,FALSE)),"",VLOOKUP($B29,'[2]overzicht maaltijden'!$A:$AW,COLUMN()-1,FALSE)*$D29)</f>
      </c>
      <c r="O29" s="31">
        <f>IF(ISNA(VLOOKUP($B29,'[2]overzicht maaltijden'!$A:$AW,COLUMN()-1,FALSE)),"",VLOOKUP($B29,'[2]overzicht maaltijden'!$A:$AW,COLUMN()-1,FALSE)*$D29)</f>
      </c>
      <c r="P29" s="31">
        <f>IF(ISNA(VLOOKUP($B29,'[2]overzicht maaltijden'!$A:$AW,COLUMN()-1,FALSE)),"",VLOOKUP($B29,'[2]overzicht maaltijden'!$A:$AW,COLUMN()-1,FALSE)*$D29)</f>
      </c>
      <c r="Q29" s="31">
        <f>IF(ISNA(VLOOKUP($B29,'[2]overzicht maaltijden'!$A:$AW,COLUMN()-1,FALSE)),"",VLOOKUP($B29,'[2]overzicht maaltijden'!$A:$AW,COLUMN()-1,FALSE)*$D29)</f>
      </c>
      <c r="R29" s="31">
        <f>IF(ISNA(VLOOKUP($B29,'[2]overzicht maaltijden'!$A:$AW,COLUMN()-1,FALSE)),"",VLOOKUP($B29,'[2]overzicht maaltijden'!$A:$AW,COLUMN()-1,FALSE)*$D29)</f>
      </c>
      <c r="S29" s="31">
        <f>IF(ISNA(VLOOKUP($B29,'[2]overzicht maaltijden'!$A:$AW,COLUMN()-1,FALSE)),"",VLOOKUP($B29,'[2]overzicht maaltijden'!$A:$AW,COLUMN()-1,FALSE)*$D29)</f>
      </c>
      <c r="T29" s="31">
        <f>IF(ISNA(VLOOKUP($B29,'[2]overzicht maaltijden'!$A:$AW,COLUMN()-1,FALSE)),"",VLOOKUP($B29,'[2]overzicht maaltijden'!$A:$AW,COLUMN()-1,FALSE)*$D29)</f>
      </c>
      <c r="U29" s="31">
        <f>IF(ISNA(VLOOKUP($B29,'[2]overzicht maaltijden'!$A:$AW,COLUMN()-1,FALSE)),"",VLOOKUP($B29,'[2]overzicht maaltijden'!$A:$AW,COLUMN()-1,FALSE)*$D29)</f>
      </c>
      <c r="V29" s="31">
        <f>IF(ISNA(VLOOKUP($B29,'[2]overzicht maaltijden'!$A:$AW,COLUMN()-1,FALSE)),"",VLOOKUP($B29,'[2]overzicht maaltijden'!$A:$AW,COLUMN()-1,FALSE)*$D29)</f>
      </c>
      <c r="W29" s="31">
        <f>IF(ISNA(VLOOKUP($B29,'[2]overzicht maaltijden'!$A:$AW,COLUMN()-1,FALSE)),"",VLOOKUP($B29,'[2]overzicht maaltijden'!$A:$AW,COLUMN()-1,FALSE)*$D29)</f>
      </c>
      <c r="X29" s="31">
        <f>IF(ISNA(VLOOKUP($B29,'[2]overzicht maaltijden'!$A:$AW,COLUMN()-1,FALSE)),"",VLOOKUP($B29,'[2]overzicht maaltijden'!$A:$AW,COLUMN()-1,FALSE)*$D29)</f>
      </c>
      <c r="Y29" s="31">
        <f>IF(ISNA(VLOOKUP($B29,'[2]overzicht maaltijden'!$A:$AW,COLUMN()-1,FALSE)),"",VLOOKUP($B29,'[2]overzicht maaltijden'!$A:$AW,COLUMN()-1,FALSE)*$D29)</f>
      </c>
      <c r="Z29" s="31">
        <f>IF(ISNA(VLOOKUP($B29,'[2]overzicht maaltijden'!$A:$AW,COLUMN()-1,FALSE)),"",VLOOKUP($B29,'[2]overzicht maaltijden'!$A:$AW,COLUMN()-1,FALSE)*$D29)</f>
      </c>
      <c r="AA29" s="31">
        <f>IF(ISNA(VLOOKUP($B29,'[2]overzicht maaltijden'!$A:$AW,COLUMN()-1,FALSE)),"",VLOOKUP($B29,'[2]overzicht maaltijden'!$A:$AW,COLUMN()-1,FALSE)*$D29)</f>
      </c>
      <c r="AB29" s="31">
        <f>IF(ISNA(VLOOKUP($B29,'[2]overzicht maaltijden'!$A:$AW,COLUMN()-1,FALSE)),"",VLOOKUP($B29,'[2]overzicht maaltijden'!$A:$AW,COLUMN()-1,FALSE)*$D29)</f>
      </c>
      <c r="AC29" s="31">
        <f>IF(ISNA(VLOOKUP($B29,'[2]overzicht maaltijden'!$A:$AW,COLUMN()-1,FALSE)),"",VLOOKUP($B29,'[2]overzicht maaltijden'!$A:$AW,COLUMN()-1,FALSE)*$D29)</f>
      </c>
      <c r="AD29" s="31">
        <f>IF(ISNA(VLOOKUP($B29,'[2]overzicht maaltijden'!$A:$AW,COLUMN()-1,FALSE)),"",VLOOKUP($B29,'[2]overzicht maaltijden'!$A:$AW,COLUMN()-1,FALSE)*$D29)</f>
      </c>
      <c r="AE29" s="31">
        <f>IF(ISNA(VLOOKUP($B29,'[2]overzicht maaltijden'!$A:$AW,COLUMN()-1,FALSE)),"",VLOOKUP($B29,'[2]overzicht maaltijden'!$A:$AW,COLUMN()-1,FALSE)*$D29)</f>
      </c>
      <c r="AF29" s="31">
        <f>IF(ISNA(VLOOKUP($B29,'[2]overzicht maaltijden'!$A:$AW,COLUMN()-1,FALSE)),"",VLOOKUP($B29,'[2]overzicht maaltijden'!$A:$AW,COLUMN()-1,FALSE)*$D29)</f>
      </c>
      <c r="AG29" s="31">
        <f>IF(ISNA(VLOOKUP($B29,'[2]overzicht maaltijden'!$A:$AW,COLUMN()-1,FALSE)),"",VLOOKUP($B29,'[2]overzicht maaltijden'!$A:$AW,COLUMN()-1,FALSE)*$D29)</f>
      </c>
      <c r="AH29" s="31">
        <f>IF(ISNA(VLOOKUP($B29,'[2]overzicht maaltijden'!$A:$AW,COLUMN()-1,FALSE)),"",VLOOKUP($B29,'[2]overzicht maaltijden'!$A:$AW,COLUMN()-1,FALSE)*$D29)</f>
      </c>
      <c r="AI29" s="31">
        <f>IF(ISNA(VLOOKUP($B29,'[2]overzicht maaltijden'!$A:$AW,COLUMN()-1,FALSE)),"",VLOOKUP($B29,'[2]overzicht maaltijden'!$A:$AW,COLUMN()-1,FALSE)*$D29)</f>
      </c>
      <c r="AJ29" s="31">
        <f>IF(ISNA(VLOOKUP($B29,'[2]overzicht maaltijden'!$A:$AW,COLUMN()-1,FALSE)),"",VLOOKUP($B29,'[2]overzicht maaltijden'!$A:$AW,COLUMN()-1,FALSE)*$D29)</f>
      </c>
      <c r="AK29" s="31">
        <f>IF(ISNA(VLOOKUP($B29,'[2]overzicht maaltijden'!$A:$AW,COLUMN()-1,FALSE)),"",VLOOKUP($B29,'[2]overzicht maaltijden'!$A:$AW,COLUMN()-1,FALSE)*$D29)</f>
      </c>
      <c r="AL29" s="31">
        <f>IF(ISNA(VLOOKUP($B29,'[2]overzicht maaltijden'!$A:$AW,COLUMN()-1,FALSE)),"",VLOOKUP($B29,'[2]overzicht maaltijden'!$A:$AW,COLUMN()-1,FALSE)*$D29)</f>
      </c>
      <c r="AM29" s="31">
        <f>IF(ISNA(VLOOKUP($B29,'[2]overzicht maaltijden'!$A:$AW,COLUMN()-1,FALSE)),"",VLOOKUP($B29,'[2]overzicht maaltijden'!$A:$AW,COLUMN()-1,FALSE)*$D29)</f>
      </c>
      <c r="AN29" s="31">
        <f>IF(ISNA(VLOOKUP($B29,'[2]overzicht maaltijden'!$A:$AW,COLUMN()-1,FALSE)),"",VLOOKUP($B29,'[2]overzicht maaltijden'!$A:$AW,COLUMN()-1,FALSE)*$D29)</f>
      </c>
      <c r="AO29" s="31">
        <f>IF(ISNA(VLOOKUP($B29,'[2]overzicht maaltijden'!$A:$AW,COLUMN()-1,FALSE)),"",VLOOKUP($B29,'[2]overzicht maaltijden'!$A:$AW,COLUMN()-1,FALSE)*$D29)</f>
      </c>
      <c r="AP29" s="31">
        <f>IF(ISNA(VLOOKUP($B29,'[2]overzicht maaltijden'!$A:$AW,COLUMN()-1,FALSE)),"",VLOOKUP($B29,'[2]overzicht maaltijden'!$A:$AW,COLUMN()-1,FALSE)*$D29)</f>
      </c>
      <c r="AQ29" s="31">
        <f>IF(ISNA(VLOOKUP($B29,'[2]overzicht maaltijden'!$A:$AW,COLUMN()-1,FALSE)),"",VLOOKUP($B29,'[2]overzicht maaltijden'!$A:$AW,COLUMN()-1,FALSE)*$D29)</f>
      </c>
      <c r="AR29" s="31">
        <f>IF(ISNA(VLOOKUP($B29,'[2]overzicht maaltijden'!$A:$AW,COLUMN()-1,FALSE)),"",VLOOKUP($B29,'[2]overzicht maaltijden'!$A:$AW,COLUMN()-1,FALSE)*$D29)</f>
      </c>
      <c r="AS29" s="31">
        <f>IF(ISNA(VLOOKUP($B29,'[2]overzicht maaltijden'!$A:$AW,COLUMN()-1,FALSE)),"",VLOOKUP($B29,'[2]overzicht maaltijden'!$A:$AW,COLUMN()-1,FALSE)*$D29)</f>
      </c>
      <c r="AT29" s="31">
        <f>IF(ISNA(VLOOKUP($B29,'[2]overzicht maaltijden'!$A:$AW,COLUMN()-1,FALSE)),"",VLOOKUP($B29,'[2]overzicht maaltijden'!$A:$AW,COLUMN()-1,FALSE)*$D29)</f>
      </c>
      <c r="AU29" s="31">
        <f>IF(ISNA(VLOOKUP($B29,'[2]overzicht maaltijden'!$A:$AW,COLUMN()-1,FALSE)),"",VLOOKUP($B29,'[2]overzicht maaltijden'!$A:$AW,COLUMN()-1,FALSE)*$D29)</f>
      </c>
    </row>
    <row r="30" spans="1:47" s="15" customFormat="1" ht="12.75" customHeight="1">
      <c r="A30" s="30">
        <f>IF(ISNA(VLOOKUP($B30,'[2]overzicht maaltijden'!$A:$AW,COLUMN()+1,FALSE)),"",VLOOKUP($B30,'[2]overzicht maaltijden'!$A:$AW,COLUMN()+1,FALSE))</f>
      </c>
      <c r="B30" s="76"/>
      <c r="C30" s="77"/>
      <c r="D30" s="14">
        <f t="shared" si="1"/>
      </c>
      <c r="E30" s="26">
        <f>IF(ISNA(VLOOKUP($B30,'[2]overzicht maaltijden'!$A:$AW,COLUMN()-3,FALSE)),"",VLOOKUP($B30,'[2]overzicht maaltijden'!$A:$AW,COLUMN()-3,FALSE))</f>
      </c>
      <c r="F30" s="26"/>
      <c r="G30" s="31">
        <f>IF(ISNA(VLOOKUP($B30,'[2]overzicht maaltijden'!$A:$AW,COLUMN()-1,FALSE)),"",VLOOKUP($B30,'[2]overzicht maaltijden'!$A:$AW,COLUMN()-1,FALSE)*$D30)</f>
      </c>
      <c r="H30" s="31">
        <f>IF(ISNA(VLOOKUP($B30,'[2]overzicht maaltijden'!$A:$AW,COLUMN()-1,FALSE)),"",VLOOKUP($B30,'[2]overzicht maaltijden'!$A:$AW,COLUMN()-1,FALSE)*$D30)</f>
      </c>
      <c r="I30" s="31">
        <f>IF(ISNA(VLOOKUP($B30,'[2]overzicht maaltijden'!$A:$AW,COLUMN()-1,FALSE)),"",VLOOKUP($B30,'[2]overzicht maaltijden'!$A:$AW,COLUMN()-1,FALSE)*$D30)</f>
      </c>
      <c r="J30" s="31">
        <f>IF(ISNA(VLOOKUP($B30,'[2]overzicht maaltijden'!$A:$AW,COLUMN()-1,FALSE)),"",VLOOKUP($B30,'[2]overzicht maaltijden'!$A:$AW,COLUMN()-1,FALSE)*$D30)</f>
      </c>
      <c r="K30" s="31">
        <f>IF(ISNA(VLOOKUP($B30,'[2]overzicht maaltijden'!$A:$AW,COLUMN()-1,FALSE)),"",VLOOKUP($B30,'[2]overzicht maaltijden'!$A:$AW,COLUMN()-1,FALSE)*$D30)</f>
      </c>
      <c r="L30" s="31">
        <f>IF(ISNA(VLOOKUP($B30,'[2]overzicht maaltijden'!$A:$AW,COLUMN()-1,FALSE)),"",VLOOKUP($B30,'[2]overzicht maaltijden'!$A:$AW,COLUMN()-1,FALSE)*$D30)</f>
      </c>
      <c r="M30" s="31">
        <f>IF(ISNA(VLOOKUP($B30,'[2]overzicht maaltijden'!$A:$AW,COLUMN()-1,FALSE)),"",VLOOKUP($B30,'[2]overzicht maaltijden'!$A:$AW,COLUMN()-1,FALSE)*$D30)</f>
      </c>
      <c r="N30" s="31">
        <f>IF(ISNA(VLOOKUP($B30,'[2]overzicht maaltijden'!$A:$AW,COLUMN()-1,FALSE)),"",VLOOKUP($B30,'[2]overzicht maaltijden'!$A:$AW,COLUMN()-1,FALSE)*$D30)</f>
      </c>
      <c r="O30" s="31">
        <f>IF(ISNA(VLOOKUP($B30,'[2]overzicht maaltijden'!$A:$AW,COLUMN()-1,FALSE)),"",VLOOKUP($B30,'[2]overzicht maaltijden'!$A:$AW,COLUMN()-1,FALSE)*$D30)</f>
      </c>
      <c r="P30" s="31">
        <f>IF(ISNA(VLOOKUP($B30,'[2]overzicht maaltijden'!$A:$AW,COLUMN()-1,FALSE)),"",VLOOKUP($B30,'[2]overzicht maaltijden'!$A:$AW,COLUMN()-1,FALSE)*$D30)</f>
      </c>
      <c r="Q30" s="31">
        <f>IF(ISNA(VLOOKUP($B30,'[2]overzicht maaltijden'!$A:$AW,COLUMN()-1,FALSE)),"",VLOOKUP($B30,'[2]overzicht maaltijden'!$A:$AW,COLUMN()-1,FALSE)*$D30)</f>
      </c>
      <c r="R30" s="31">
        <f>IF(ISNA(VLOOKUP($B30,'[2]overzicht maaltijden'!$A:$AW,COLUMN()-1,FALSE)),"",VLOOKUP($B30,'[2]overzicht maaltijden'!$A:$AW,COLUMN()-1,FALSE)*$D30)</f>
      </c>
      <c r="S30" s="31">
        <f>IF(ISNA(VLOOKUP($B30,'[2]overzicht maaltijden'!$A:$AW,COLUMN()-1,FALSE)),"",VLOOKUP($B30,'[2]overzicht maaltijden'!$A:$AW,COLUMN()-1,FALSE)*$D30)</f>
      </c>
      <c r="T30" s="31">
        <f>IF(ISNA(VLOOKUP($B30,'[2]overzicht maaltijden'!$A:$AW,COLUMN()-1,FALSE)),"",VLOOKUP($B30,'[2]overzicht maaltijden'!$A:$AW,COLUMN()-1,FALSE)*$D30)</f>
      </c>
      <c r="U30" s="31">
        <f>IF(ISNA(VLOOKUP($B30,'[2]overzicht maaltijden'!$A:$AW,COLUMN()-1,FALSE)),"",VLOOKUP($B30,'[2]overzicht maaltijden'!$A:$AW,COLUMN()-1,FALSE)*$D30)</f>
      </c>
      <c r="V30" s="31">
        <f>IF(ISNA(VLOOKUP($B30,'[2]overzicht maaltijden'!$A:$AW,COLUMN()-1,FALSE)),"",VLOOKUP($B30,'[2]overzicht maaltijden'!$A:$AW,COLUMN()-1,FALSE)*$D30)</f>
      </c>
      <c r="W30" s="31">
        <f>IF(ISNA(VLOOKUP($B30,'[2]overzicht maaltijden'!$A:$AW,COLUMN()-1,FALSE)),"",VLOOKUP($B30,'[2]overzicht maaltijden'!$A:$AW,COLUMN()-1,FALSE)*$D30)</f>
      </c>
      <c r="X30" s="31">
        <f>IF(ISNA(VLOOKUP($B30,'[2]overzicht maaltijden'!$A:$AW,COLUMN()-1,FALSE)),"",VLOOKUP($B30,'[2]overzicht maaltijden'!$A:$AW,COLUMN()-1,FALSE)*$D30)</f>
      </c>
      <c r="Y30" s="31">
        <f>IF(ISNA(VLOOKUP($B30,'[2]overzicht maaltijden'!$A:$AW,COLUMN()-1,FALSE)),"",VLOOKUP($B30,'[2]overzicht maaltijden'!$A:$AW,COLUMN()-1,FALSE)*$D30)</f>
      </c>
      <c r="Z30" s="31">
        <f>IF(ISNA(VLOOKUP($B30,'[2]overzicht maaltijden'!$A:$AW,COLUMN()-1,FALSE)),"",VLOOKUP($B30,'[2]overzicht maaltijden'!$A:$AW,COLUMN()-1,FALSE)*$D30)</f>
      </c>
      <c r="AA30" s="31">
        <f>IF(ISNA(VLOOKUP($B30,'[2]overzicht maaltijden'!$A:$AW,COLUMN()-1,FALSE)),"",VLOOKUP($B30,'[2]overzicht maaltijden'!$A:$AW,COLUMN()-1,FALSE)*$D30)</f>
      </c>
      <c r="AB30" s="31">
        <f>IF(ISNA(VLOOKUP($B30,'[2]overzicht maaltijden'!$A:$AW,COLUMN()-1,FALSE)),"",VLOOKUP($B30,'[2]overzicht maaltijden'!$A:$AW,COLUMN()-1,FALSE)*$D30)</f>
      </c>
      <c r="AC30" s="31">
        <f>IF(ISNA(VLOOKUP($B30,'[2]overzicht maaltijden'!$A:$AW,COLUMN()-1,FALSE)),"",VLOOKUP($B30,'[2]overzicht maaltijden'!$A:$AW,COLUMN()-1,FALSE)*$D30)</f>
      </c>
      <c r="AD30" s="31">
        <f>IF(ISNA(VLOOKUP($B30,'[2]overzicht maaltijden'!$A:$AW,COLUMN()-1,FALSE)),"",VLOOKUP($B30,'[2]overzicht maaltijden'!$A:$AW,COLUMN()-1,FALSE)*$D30)</f>
      </c>
      <c r="AE30" s="31">
        <f>IF(ISNA(VLOOKUP($B30,'[2]overzicht maaltijden'!$A:$AW,COLUMN()-1,FALSE)),"",VLOOKUP($B30,'[2]overzicht maaltijden'!$A:$AW,COLUMN()-1,FALSE)*$D30)</f>
      </c>
      <c r="AF30" s="31">
        <f>IF(ISNA(VLOOKUP($B30,'[2]overzicht maaltijden'!$A:$AW,COLUMN()-1,FALSE)),"",VLOOKUP($B30,'[2]overzicht maaltijden'!$A:$AW,COLUMN()-1,FALSE)*$D30)</f>
      </c>
      <c r="AG30" s="31">
        <f>IF(ISNA(VLOOKUP($B30,'[2]overzicht maaltijden'!$A:$AW,COLUMN()-1,FALSE)),"",VLOOKUP($B30,'[2]overzicht maaltijden'!$A:$AW,COLUMN()-1,FALSE)*$D30)</f>
      </c>
      <c r="AH30" s="31">
        <f>IF(ISNA(VLOOKUP($B30,'[2]overzicht maaltijden'!$A:$AW,COLUMN()-1,FALSE)),"",VLOOKUP($B30,'[2]overzicht maaltijden'!$A:$AW,COLUMN()-1,FALSE)*$D30)</f>
      </c>
      <c r="AI30" s="31">
        <f>IF(ISNA(VLOOKUP($B30,'[2]overzicht maaltijden'!$A:$AW,COLUMN()-1,FALSE)),"",VLOOKUP($B30,'[2]overzicht maaltijden'!$A:$AW,COLUMN()-1,FALSE)*$D30)</f>
      </c>
      <c r="AJ30" s="31">
        <f>IF(ISNA(VLOOKUP($B30,'[2]overzicht maaltijden'!$A:$AW,COLUMN()-1,FALSE)),"",VLOOKUP($B30,'[2]overzicht maaltijden'!$A:$AW,COLUMN()-1,FALSE)*$D30)</f>
      </c>
      <c r="AK30" s="31">
        <f>IF(ISNA(VLOOKUP($B30,'[2]overzicht maaltijden'!$A:$AW,COLUMN()-1,FALSE)),"",VLOOKUP($B30,'[2]overzicht maaltijden'!$A:$AW,COLUMN()-1,FALSE)*$D30)</f>
      </c>
      <c r="AL30" s="31">
        <f>IF(ISNA(VLOOKUP($B30,'[2]overzicht maaltijden'!$A:$AW,COLUMN()-1,FALSE)),"",VLOOKUP($B30,'[2]overzicht maaltijden'!$A:$AW,COLUMN()-1,FALSE)*$D30)</f>
      </c>
      <c r="AM30" s="31">
        <f>IF(ISNA(VLOOKUP($B30,'[2]overzicht maaltijden'!$A:$AW,COLUMN()-1,FALSE)),"",VLOOKUP($B30,'[2]overzicht maaltijden'!$A:$AW,COLUMN()-1,FALSE)*$D30)</f>
      </c>
      <c r="AN30" s="31">
        <f>IF(ISNA(VLOOKUP($B30,'[2]overzicht maaltijden'!$A:$AW,COLUMN()-1,FALSE)),"",VLOOKUP($B30,'[2]overzicht maaltijden'!$A:$AW,COLUMN()-1,FALSE)*$D30)</f>
      </c>
      <c r="AO30" s="31">
        <f>IF(ISNA(VLOOKUP($B30,'[2]overzicht maaltijden'!$A:$AW,COLUMN()-1,FALSE)),"",VLOOKUP($B30,'[2]overzicht maaltijden'!$A:$AW,COLUMN()-1,FALSE)*$D30)</f>
      </c>
      <c r="AP30" s="31">
        <f>IF(ISNA(VLOOKUP($B30,'[2]overzicht maaltijden'!$A:$AW,COLUMN()-1,FALSE)),"",VLOOKUP($B30,'[2]overzicht maaltijden'!$A:$AW,COLUMN()-1,FALSE)*$D30)</f>
      </c>
      <c r="AQ30" s="31">
        <f>IF(ISNA(VLOOKUP($B30,'[2]overzicht maaltijden'!$A:$AW,COLUMN()-1,FALSE)),"",VLOOKUP($B30,'[2]overzicht maaltijden'!$A:$AW,COLUMN()-1,FALSE)*$D30)</f>
      </c>
      <c r="AR30" s="31">
        <f>IF(ISNA(VLOOKUP($B30,'[2]overzicht maaltijden'!$A:$AW,COLUMN()-1,FALSE)),"",VLOOKUP($B30,'[2]overzicht maaltijden'!$A:$AW,COLUMN()-1,FALSE)*$D30)</f>
      </c>
      <c r="AS30" s="31">
        <f>IF(ISNA(VLOOKUP($B30,'[2]overzicht maaltijden'!$A:$AW,COLUMN()-1,FALSE)),"",VLOOKUP($B30,'[2]overzicht maaltijden'!$A:$AW,COLUMN()-1,FALSE)*$D30)</f>
      </c>
      <c r="AT30" s="31">
        <f>IF(ISNA(VLOOKUP($B30,'[2]overzicht maaltijden'!$A:$AW,COLUMN()-1,FALSE)),"",VLOOKUP($B30,'[2]overzicht maaltijden'!$A:$AW,COLUMN()-1,FALSE)*$D30)</f>
      </c>
      <c r="AU30" s="31">
        <f>IF(ISNA(VLOOKUP($B30,'[2]overzicht maaltijden'!$A:$AW,COLUMN()-1,FALSE)),"",VLOOKUP($B30,'[2]overzicht maaltijden'!$A:$AW,COLUMN()-1,FALSE)*$D30)</f>
      </c>
    </row>
    <row r="31" spans="1:47" s="15" customFormat="1" ht="12.75" customHeight="1">
      <c r="A31" s="30">
        <f>IF(ISNA(VLOOKUP($B31,'[2]overzicht maaltijden'!$A:$AW,COLUMN()+1,FALSE)),"",VLOOKUP($B31,'[2]overzicht maaltijden'!$A:$AW,COLUMN()+1,FALSE))</f>
      </c>
      <c r="B31" s="76"/>
      <c r="C31" s="77"/>
      <c r="D31" s="14">
        <f t="shared" si="1"/>
      </c>
      <c r="E31" s="26">
        <f>IF(ISNA(VLOOKUP($B31,'[2]overzicht maaltijden'!$A:$AW,COLUMN()-3,FALSE)),"",VLOOKUP($B31,'[2]overzicht maaltijden'!$A:$AW,COLUMN()-3,FALSE))</f>
      </c>
      <c r="F31" s="26"/>
      <c r="G31" s="31">
        <f>IF(ISNA(VLOOKUP($B31,'[2]overzicht maaltijden'!$A:$AW,COLUMN()-1,FALSE)),"",VLOOKUP($B31,'[2]overzicht maaltijden'!$A:$AW,COLUMN()-1,FALSE)*$D31)</f>
      </c>
      <c r="H31" s="31">
        <f>IF(ISNA(VLOOKUP($B31,'[2]overzicht maaltijden'!$A:$AW,COLUMN()-1,FALSE)),"",VLOOKUP($B31,'[2]overzicht maaltijden'!$A:$AW,COLUMN()-1,FALSE)*$D31)</f>
      </c>
      <c r="I31" s="31">
        <f>IF(ISNA(VLOOKUP($B31,'[2]overzicht maaltijden'!$A:$AW,COLUMN()-1,FALSE)),"",VLOOKUP($B31,'[2]overzicht maaltijden'!$A:$AW,COLUMN()-1,FALSE)*$D31)</f>
      </c>
      <c r="J31" s="31">
        <f>IF(ISNA(VLOOKUP($B31,'[2]overzicht maaltijden'!$A:$AW,COLUMN()-1,FALSE)),"",VLOOKUP($B31,'[2]overzicht maaltijden'!$A:$AW,COLUMN()-1,FALSE)*$D31)</f>
      </c>
      <c r="K31" s="31">
        <f>IF(ISNA(VLOOKUP($B31,'[2]overzicht maaltijden'!$A:$AW,COLUMN()-1,FALSE)),"",VLOOKUP($B31,'[2]overzicht maaltijden'!$A:$AW,COLUMN()-1,FALSE)*$D31)</f>
      </c>
      <c r="L31" s="31">
        <f>IF(ISNA(VLOOKUP($B31,'[2]overzicht maaltijden'!$A:$AW,COLUMN()-1,FALSE)),"",VLOOKUP($B31,'[2]overzicht maaltijden'!$A:$AW,COLUMN()-1,FALSE)*$D31)</f>
      </c>
      <c r="M31" s="31">
        <f>IF(ISNA(VLOOKUP($B31,'[2]overzicht maaltijden'!$A:$AW,COLUMN()-1,FALSE)),"",VLOOKUP($B31,'[2]overzicht maaltijden'!$A:$AW,COLUMN()-1,FALSE)*$D31)</f>
      </c>
      <c r="N31" s="31">
        <f>IF(ISNA(VLOOKUP($B31,'[2]overzicht maaltijden'!$A:$AW,COLUMN()-1,FALSE)),"",VLOOKUP($B31,'[2]overzicht maaltijden'!$A:$AW,COLUMN()-1,FALSE)*$D31)</f>
      </c>
      <c r="O31" s="31">
        <f>IF(ISNA(VLOOKUP($B31,'[2]overzicht maaltijden'!$A:$AW,COLUMN()-1,FALSE)),"",VLOOKUP($B31,'[2]overzicht maaltijden'!$A:$AW,COLUMN()-1,FALSE)*$D31)</f>
      </c>
      <c r="P31" s="31">
        <f>IF(ISNA(VLOOKUP($B31,'[2]overzicht maaltijden'!$A:$AW,COLUMN()-1,FALSE)),"",VLOOKUP($B31,'[2]overzicht maaltijden'!$A:$AW,COLUMN()-1,FALSE)*$D31)</f>
      </c>
      <c r="Q31" s="31">
        <f>IF(ISNA(VLOOKUP($B31,'[2]overzicht maaltijden'!$A:$AW,COLUMN()-1,FALSE)),"",VLOOKUP($B31,'[2]overzicht maaltijden'!$A:$AW,COLUMN()-1,FALSE)*$D31)</f>
      </c>
      <c r="R31" s="31">
        <f>IF(ISNA(VLOOKUP($B31,'[2]overzicht maaltijden'!$A:$AW,COLUMN()-1,FALSE)),"",VLOOKUP($B31,'[2]overzicht maaltijden'!$A:$AW,COLUMN()-1,FALSE)*$D31)</f>
      </c>
      <c r="S31" s="31">
        <f>IF(ISNA(VLOOKUP($B31,'[2]overzicht maaltijden'!$A:$AW,COLUMN()-1,FALSE)),"",VLOOKUP($B31,'[2]overzicht maaltijden'!$A:$AW,COLUMN()-1,FALSE)*$D31)</f>
      </c>
      <c r="T31" s="31">
        <f>IF(ISNA(VLOOKUP($B31,'[2]overzicht maaltijden'!$A:$AW,COLUMN()-1,FALSE)),"",VLOOKUP($B31,'[2]overzicht maaltijden'!$A:$AW,COLUMN()-1,FALSE)*$D31)</f>
      </c>
      <c r="U31" s="31">
        <f>IF(ISNA(VLOOKUP($B31,'[2]overzicht maaltijden'!$A:$AW,COLUMN()-1,FALSE)),"",VLOOKUP($B31,'[2]overzicht maaltijden'!$A:$AW,COLUMN()-1,FALSE)*$D31)</f>
      </c>
      <c r="V31" s="31">
        <f>IF(ISNA(VLOOKUP($B31,'[2]overzicht maaltijden'!$A:$AW,COLUMN()-1,FALSE)),"",VLOOKUP($B31,'[2]overzicht maaltijden'!$A:$AW,COLUMN()-1,FALSE)*$D31)</f>
      </c>
      <c r="W31" s="31">
        <f>IF(ISNA(VLOOKUP($B31,'[2]overzicht maaltijden'!$A:$AW,COLUMN()-1,FALSE)),"",VLOOKUP($B31,'[2]overzicht maaltijden'!$A:$AW,COLUMN()-1,FALSE)*$D31)</f>
      </c>
      <c r="X31" s="31">
        <f>IF(ISNA(VLOOKUP($B31,'[2]overzicht maaltijden'!$A:$AW,COLUMN()-1,FALSE)),"",VLOOKUP($B31,'[2]overzicht maaltijden'!$A:$AW,COLUMN()-1,FALSE)*$D31)</f>
      </c>
      <c r="Y31" s="31">
        <f>IF(ISNA(VLOOKUP($B31,'[2]overzicht maaltijden'!$A:$AW,COLUMN()-1,FALSE)),"",VLOOKUP($B31,'[2]overzicht maaltijden'!$A:$AW,COLUMN()-1,FALSE)*$D31)</f>
      </c>
      <c r="Z31" s="31">
        <f>IF(ISNA(VLOOKUP($B31,'[2]overzicht maaltijden'!$A:$AW,COLUMN()-1,FALSE)),"",VLOOKUP($B31,'[2]overzicht maaltijden'!$A:$AW,COLUMN()-1,FALSE)*$D31)</f>
      </c>
      <c r="AA31" s="31">
        <f>IF(ISNA(VLOOKUP($B31,'[2]overzicht maaltijden'!$A:$AW,COLUMN()-1,FALSE)),"",VLOOKUP($B31,'[2]overzicht maaltijden'!$A:$AW,COLUMN()-1,FALSE)*$D31)</f>
      </c>
      <c r="AB31" s="31">
        <f>IF(ISNA(VLOOKUP($B31,'[2]overzicht maaltijden'!$A:$AW,COLUMN()-1,FALSE)),"",VLOOKUP($B31,'[2]overzicht maaltijden'!$A:$AW,COLUMN()-1,FALSE)*$D31)</f>
      </c>
      <c r="AC31" s="31">
        <f>IF(ISNA(VLOOKUP($B31,'[2]overzicht maaltijden'!$A:$AW,COLUMN()-1,FALSE)),"",VLOOKUP($B31,'[2]overzicht maaltijden'!$A:$AW,COLUMN()-1,FALSE)*$D31)</f>
      </c>
      <c r="AD31" s="31">
        <f>IF(ISNA(VLOOKUP($B31,'[2]overzicht maaltijden'!$A:$AW,COLUMN()-1,FALSE)),"",VLOOKUP($B31,'[2]overzicht maaltijden'!$A:$AW,COLUMN()-1,FALSE)*$D31)</f>
      </c>
      <c r="AE31" s="31">
        <f>IF(ISNA(VLOOKUP($B31,'[2]overzicht maaltijden'!$A:$AW,COLUMN()-1,FALSE)),"",VLOOKUP($B31,'[2]overzicht maaltijden'!$A:$AW,COLUMN()-1,FALSE)*$D31)</f>
      </c>
      <c r="AF31" s="31">
        <f>IF(ISNA(VLOOKUP($B31,'[2]overzicht maaltijden'!$A:$AW,COLUMN()-1,FALSE)),"",VLOOKUP($B31,'[2]overzicht maaltijden'!$A:$AW,COLUMN()-1,FALSE)*$D31)</f>
      </c>
      <c r="AG31" s="31">
        <f>IF(ISNA(VLOOKUP($B31,'[2]overzicht maaltijden'!$A:$AW,COLUMN()-1,FALSE)),"",VLOOKUP($B31,'[2]overzicht maaltijden'!$A:$AW,COLUMN()-1,FALSE)*$D31)</f>
      </c>
      <c r="AH31" s="31">
        <f>IF(ISNA(VLOOKUP($B31,'[2]overzicht maaltijden'!$A:$AW,COLUMN()-1,FALSE)),"",VLOOKUP($B31,'[2]overzicht maaltijden'!$A:$AW,COLUMN()-1,FALSE)*$D31)</f>
      </c>
      <c r="AI31" s="31">
        <f>IF(ISNA(VLOOKUP($B31,'[2]overzicht maaltijden'!$A:$AW,COLUMN()-1,FALSE)),"",VLOOKUP($B31,'[2]overzicht maaltijden'!$A:$AW,COLUMN()-1,FALSE)*$D31)</f>
      </c>
      <c r="AJ31" s="31">
        <f>IF(ISNA(VLOOKUP($B31,'[2]overzicht maaltijden'!$A:$AW,COLUMN()-1,FALSE)),"",VLOOKUP($B31,'[2]overzicht maaltijden'!$A:$AW,COLUMN()-1,FALSE)*$D31)</f>
      </c>
      <c r="AK31" s="31">
        <f>IF(ISNA(VLOOKUP($B31,'[2]overzicht maaltijden'!$A:$AW,COLUMN()-1,FALSE)),"",VLOOKUP($B31,'[2]overzicht maaltijden'!$A:$AW,COLUMN()-1,FALSE)*$D31)</f>
      </c>
      <c r="AL31" s="31">
        <f>IF(ISNA(VLOOKUP($B31,'[2]overzicht maaltijden'!$A:$AW,COLUMN()-1,FALSE)),"",VLOOKUP($B31,'[2]overzicht maaltijden'!$A:$AW,COLUMN()-1,FALSE)*$D31)</f>
      </c>
      <c r="AM31" s="31">
        <f>IF(ISNA(VLOOKUP($B31,'[2]overzicht maaltijden'!$A:$AW,COLUMN()-1,FALSE)),"",VLOOKUP($B31,'[2]overzicht maaltijden'!$A:$AW,COLUMN()-1,FALSE)*$D31)</f>
      </c>
      <c r="AN31" s="31">
        <f>IF(ISNA(VLOOKUP($B31,'[2]overzicht maaltijden'!$A:$AW,COLUMN()-1,FALSE)),"",VLOOKUP($B31,'[2]overzicht maaltijden'!$A:$AW,COLUMN()-1,FALSE)*$D31)</f>
      </c>
      <c r="AO31" s="31">
        <f>IF(ISNA(VLOOKUP($B31,'[2]overzicht maaltijden'!$A:$AW,COLUMN()-1,FALSE)),"",VLOOKUP($B31,'[2]overzicht maaltijden'!$A:$AW,COLUMN()-1,FALSE)*$D31)</f>
      </c>
      <c r="AP31" s="31">
        <f>IF(ISNA(VLOOKUP($B31,'[2]overzicht maaltijden'!$A:$AW,COLUMN()-1,FALSE)),"",VLOOKUP($B31,'[2]overzicht maaltijden'!$A:$AW,COLUMN()-1,FALSE)*$D31)</f>
      </c>
      <c r="AQ31" s="31">
        <f>IF(ISNA(VLOOKUP($B31,'[2]overzicht maaltijden'!$A:$AW,COLUMN()-1,FALSE)),"",VLOOKUP($B31,'[2]overzicht maaltijden'!$A:$AW,COLUMN()-1,FALSE)*$D31)</f>
      </c>
      <c r="AR31" s="31">
        <f>IF(ISNA(VLOOKUP($B31,'[2]overzicht maaltijden'!$A:$AW,COLUMN()-1,FALSE)),"",VLOOKUP($B31,'[2]overzicht maaltijden'!$A:$AW,COLUMN()-1,FALSE)*$D31)</f>
      </c>
      <c r="AS31" s="31">
        <f>IF(ISNA(VLOOKUP($B31,'[2]overzicht maaltijden'!$A:$AW,COLUMN()-1,FALSE)),"",VLOOKUP($B31,'[2]overzicht maaltijden'!$A:$AW,COLUMN()-1,FALSE)*$D31)</f>
      </c>
      <c r="AT31" s="31">
        <f>IF(ISNA(VLOOKUP($B31,'[2]overzicht maaltijden'!$A:$AW,COLUMN()-1,FALSE)),"",VLOOKUP($B31,'[2]overzicht maaltijden'!$A:$AW,COLUMN()-1,FALSE)*$D31)</f>
      </c>
      <c r="AU31" s="31">
        <f>IF(ISNA(VLOOKUP($B31,'[2]overzicht maaltijden'!$A:$AW,COLUMN()-1,FALSE)),"",VLOOKUP($B31,'[2]overzicht maaltijden'!$A:$AW,COLUMN()-1,FALSE)*$D31)</f>
      </c>
    </row>
    <row r="32" ht="12.75">
      <c r="E32" s="10"/>
    </row>
    <row r="33" spans="1:47" s="10" customFormat="1" ht="12.75">
      <c r="A33" s="13" t="s">
        <v>7</v>
      </c>
      <c r="B33" s="11"/>
      <c r="C33" s="12"/>
      <c r="E33" s="33" t="s">
        <v>7</v>
      </c>
      <c r="G33" s="40">
        <f>SUM(G4:G31)</f>
        <v>7971.769201219667</v>
      </c>
      <c r="H33" s="39">
        <f aca="true" t="shared" si="2" ref="H33:AU33">SUM(H4:H31)</f>
        <v>1032.6452936833334</v>
      </c>
      <c r="I33" s="27">
        <f t="shared" si="2"/>
        <v>68.54514580833333</v>
      </c>
      <c r="J33" s="28">
        <f t="shared" si="2"/>
        <v>213.06012611250003</v>
      </c>
      <c r="K33" s="28">
        <f t="shared" si="2"/>
        <v>77.95294990396786</v>
      </c>
      <c r="L33" s="28">
        <f t="shared" si="2"/>
        <v>67.3912679125</v>
      </c>
      <c r="M33" s="28">
        <f t="shared" si="2"/>
        <v>23.229643016666667</v>
      </c>
      <c r="N33" s="28">
        <f t="shared" si="2"/>
        <v>16.7618079625</v>
      </c>
      <c r="O33" s="28">
        <f t="shared" si="2"/>
        <v>6.874950845833334</v>
      </c>
      <c r="P33" s="28">
        <f t="shared" si="2"/>
        <v>0</v>
      </c>
      <c r="Q33" s="28">
        <f t="shared" si="2"/>
        <v>191.98833333333334</v>
      </c>
      <c r="R33" s="44">
        <f t="shared" si="2"/>
        <v>17.557585750140507</v>
      </c>
      <c r="S33" s="46">
        <f t="shared" si="2"/>
        <v>1043.2824254166667</v>
      </c>
      <c r="T33" s="46">
        <f t="shared" si="2"/>
        <v>1.2026522958333332</v>
      </c>
      <c r="U33" s="46">
        <f t="shared" si="2"/>
        <v>1.642264156666667</v>
      </c>
      <c r="V33" s="46">
        <f t="shared" si="2"/>
        <v>19.337264740000002</v>
      </c>
      <c r="W33" s="46">
        <f t="shared" si="2"/>
        <v>3.360869483333333</v>
      </c>
      <c r="X33" s="46">
        <f t="shared" si="2"/>
        <v>1.665208779166667</v>
      </c>
      <c r="Y33" s="46">
        <f t="shared" si="2"/>
        <v>0</v>
      </c>
      <c r="Z33" s="46">
        <f t="shared" si="2"/>
        <v>478.6087379166667</v>
      </c>
      <c r="AA33" s="46">
        <f t="shared" si="2"/>
        <v>5.558516666666667</v>
      </c>
      <c r="AB33" s="46">
        <f t="shared" si="2"/>
        <v>267.40111775</v>
      </c>
      <c r="AC33" s="46">
        <f t="shared" si="2"/>
        <v>0.49762500000000004</v>
      </c>
      <c r="AD33" s="46">
        <f t="shared" si="2"/>
        <v>10.647864575</v>
      </c>
      <c r="AE33" s="48">
        <f t="shared" si="2"/>
        <v>74.37323433333334</v>
      </c>
      <c r="AF33" s="46">
        <f t="shared" si="2"/>
        <v>880.1569866666666</v>
      </c>
      <c r="AG33" s="46">
        <f t="shared" si="2"/>
        <v>1215.5395320833331</v>
      </c>
      <c r="AH33" s="46">
        <f t="shared" si="2"/>
        <v>306.0986291666667</v>
      </c>
      <c r="AI33" s="46">
        <f t="shared" si="2"/>
        <v>0.6917095233333335</v>
      </c>
      <c r="AJ33" s="45">
        <f t="shared" si="2"/>
        <v>0</v>
      </c>
      <c r="AK33" s="28">
        <f t="shared" si="2"/>
        <v>0</v>
      </c>
      <c r="AL33" s="44">
        <f t="shared" si="2"/>
        <v>0</v>
      </c>
      <c r="AM33" s="46">
        <f t="shared" si="2"/>
        <v>11.196086316666667</v>
      </c>
      <c r="AN33" s="46">
        <f t="shared" si="2"/>
        <v>2.0091607633333335</v>
      </c>
      <c r="AO33" s="45">
        <f t="shared" si="2"/>
        <v>0</v>
      </c>
      <c r="AP33" s="44">
        <f t="shared" si="2"/>
        <v>0</v>
      </c>
      <c r="AQ33" s="46">
        <f t="shared" si="2"/>
        <v>23.603432291666667</v>
      </c>
      <c r="AR33" s="46">
        <f t="shared" si="2"/>
        <v>8.7061160625</v>
      </c>
      <c r="AS33" s="48">
        <f t="shared" si="2"/>
        <v>2984.0764549999994</v>
      </c>
      <c r="AT33" s="46">
        <f t="shared" si="2"/>
        <v>2329.64748625</v>
      </c>
      <c r="AU33" s="45">
        <f t="shared" si="2"/>
        <v>0</v>
      </c>
    </row>
    <row r="34" spans="1:18" s="10" customFormat="1" ht="14.25">
      <c r="A34"/>
      <c r="B34"/>
      <c r="C34"/>
      <c r="E34" s="33" t="s">
        <v>62</v>
      </c>
      <c r="I34" s="34">
        <v>17</v>
      </c>
      <c r="J34" s="34">
        <v>17</v>
      </c>
      <c r="K34" s="34"/>
      <c r="L34" s="34">
        <v>37</v>
      </c>
      <c r="M34" s="34">
        <v>37</v>
      </c>
      <c r="N34" s="34">
        <v>37</v>
      </c>
      <c r="O34" s="34">
        <v>37</v>
      </c>
      <c r="P34" s="34">
        <v>29</v>
      </c>
      <c r="Q34" s="34"/>
      <c r="R34" s="34">
        <v>8</v>
      </c>
    </row>
    <row r="35" spans="1:18" s="25" customFormat="1" ht="12.75">
      <c r="A35"/>
      <c r="B35"/>
      <c r="C35"/>
      <c r="E35" s="33" t="s">
        <v>63</v>
      </c>
      <c r="G35" s="38" t="s">
        <v>65</v>
      </c>
      <c r="I35" s="35">
        <f>I33*I34</f>
        <v>1165.2674787416665</v>
      </c>
      <c r="J35" s="35">
        <f aca="true" t="shared" si="3" ref="J35:P35">J33*J34</f>
        <v>3622.0221439125007</v>
      </c>
      <c r="K35" s="36"/>
      <c r="L35" s="35">
        <f t="shared" si="3"/>
        <v>2493.4769127625</v>
      </c>
      <c r="M35" s="35">
        <f>M33*M34</f>
        <v>859.4967916166667</v>
      </c>
      <c r="N35" s="35">
        <f>N33*N34</f>
        <v>620.1868946125</v>
      </c>
      <c r="O35" s="35">
        <f>O33*O34</f>
        <v>254.37318129583338</v>
      </c>
      <c r="P35" s="35">
        <f t="shared" si="3"/>
        <v>0</v>
      </c>
      <c r="Q35" s="35"/>
      <c r="R35" s="35">
        <f>R33*R34</f>
        <v>140.46068600112406</v>
      </c>
    </row>
    <row r="36" spans="5:48" ht="12.75">
      <c r="E36" s="33" t="s">
        <v>64</v>
      </c>
      <c r="G36" s="37">
        <f>SUM(I36:R36)-SUM(M36:O36)</f>
        <v>0.9309385450198879</v>
      </c>
      <c r="H36" s="10"/>
      <c r="I36" s="41">
        <f>I35/$G$33</f>
        <v>0.14617426186440302</v>
      </c>
      <c r="J36" s="41">
        <f>J35/$G$33</f>
        <v>0.45435612252275664</v>
      </c>
      <c r="K36" s="37"/>
      <c r="L36" s="41">
        <f>L35/$G$33</f>
        <v>0.3127883973837329</v>
      </c>
      <c r="M36" s="41">
        <f>M35/$G$33</f>
        <v>0.10781757097096654</v>
      </c>
      <c r="N36" s="41">
        <f>N35/$G$33</f>
        <v>0.0777978989303419</v>
      </c>
      <c r="O36" s="41">
        <f>O35/$G$33</f>
        <v>0.031909250616151144</v>
      </c>
      <c r="P36" s="42">
        <f>P35/$G$33</f>
        <v>0</v>
      </c>
      <c r="Q36" s="37"/>
      <c r="R36" s="37">
        <f>R35/$G$33</f>
        <v>0.017619763248995446</v>
      </c>
      <c r="S36" s="10"/>
      <c r="T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</row>
    <row r="37" spans="7:48" ht="12.75"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Y37" s="10"/>
      <c r="AA37" s="10"/>
      <c r="AB37" s="10"/>
      <c r="AC37" s="10"/>
      <c r="AE37" s="10"/>
      <c r="AF37" s="10"/>
      <c r="AI37" s="10"/>
      <c r="AJ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</row>
    <row r="38" spans="7:48" ht="12.75">
      <c r="G38" s="10"/>
      <c r="H38" s="10"/>
      <c r="I38" s="10"/>
      <c r="J38" s="10"/>
      <c r="K38" s="10"/>
      <c r="L38" s="10"/>
      <c r="O38" s="10"/>
      <c r="P38" s="10"/>
      <c r="Q38" s="10"/>
      <c r="R38" s="10"/>
      <c r="S38" s="10"/>
      <c r="T38" s="10"/>
      <c r="Y38" s="10"/>
      <c r="AA38" s="10"/>
      <c r="AB38" s="10"/>
      <c r="AC38" s="10"/>
      <c r="AE38" s="10"/>
      <c r="AF38" s="10"/>
      <c r="AI38" s="10"/>
      <c r="AJ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</row>
    <row r="39" spans="6:48" ht="12.75">
      <c r="F39" s="29"/>
      <c r="G39" s="29"/>
      <c r="H39" s="29"/>
      <c r="I39" s="29"/>
      <c r="J39" s="29"/>
      <c r="K39" s="29"/>
      <c r="L39" s="29"/>
      <c r="O39" s="29"/>
      <c r="P39" s="29"/>
      <c r="Q39" s="29"/>
      <c r="R39" s="29"/>
      <c r="T39" s="29"/>
      <c r="Y39" s="29"/>
      <c r="AA39" s="29"/>
      <c r="AB39" s="29"/>
      <c r="AC39" s="29"/>
      <c r="AE39" s="29"/>
      <c r="AF39" s="29"/>
      <c r="AI39" s="29"/>
      <c r="AJ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</row>
    <row r="40" spans="7:48" ht="12.75">
      <c r="G40" s="10"/>
      <c r="H40" s="10"/>
      <c r="I40" s="10"/>
      <c r="J40" s="10"/>
      <c r="K40" s="10"/>
      <c r="L40" s="10"/>
      <c r="O40" s="10"/>
      <c r="P40" s="10"/>
      <c r="Q40" s="10"/>
      <c r="R40" s="10"/>
      <c r="T40" s="10"/>
      <c r="Y40" s="10"/>
      <c r="AA40" s="10"/>
      <c r="AB40" s="10"/>
      <c r="AC40" s="10"/>
      <c r="AE40" s="10"/>
      <c r="AF40" s="10"/>
      <c r="AI40" s="10"/>
      <c r="AJ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</row>
    <row r="41" spans="7:48" ht="12.75">
      <c r="G41" s="10"/>
      <c r="H41" s="10"/>
      <c r="I41" s="10"/>
      <c r="J41" s="10"/>
      <c r="K41" s="10"/>
      <c r="L41" s="10"/>
      <c r="O41" s="10"/>
      <c r="P41" s="10"/>
      <c r="Q41" s="10"/>
      <c r="R41" s="10"/>
      <c r="T41" s="10"/>
      <c r="Y41" s="10"/>
      <c r="AA41" s="10"/>
      <c r="AB41" s="10"/>
      <c r="AC41" s="10"/>
      <c r="AE41" s="10"/>
      <c r="AF41" s="10"/>
      <c r="AI41" s="10"/>
      <c r="AJ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</row>
    <row r="42" spans="7:12" ht="12.75">
      <c r="G42" s="10"/>
      <c r="H42" s="10"/>
      <c r="I42" s="10"/>
      <c r="J42" s="10"/>
      <c r="K42" s="10"/>
      <c r="L42" s="10"/>
    </row>
    <row r="43" spans="7:12" ht="12.75">
      <c r="G43" s="10"/>
      <c r="H43" s="10"/>
      <c r="I43" s="10"/>
      <c r="J43" s="10"/>
      <c r="K43" s="10"/>
      <c r="L43" s="10"/>
    </row>
    <row r="44" spans="7:12" ht="12.75">
      <c r="G44" s="10"/>
      <c r="H44" s="10"/>
      <c r="I44" s="10"/>
      <c r="J44" s="10"/>
      <c r="K44" s="10"/>
      <c r="L44" s="10"/>
    </row>
    <row r="45" spans="7:12" ht="12.75">
      <c r="G45" s="10"/>
      <c r="H45" s="10"/>
      <c r="I45" s="10"/>
      <c r="J45" s="10"/>
      <c r="K45" s="10"/>
      <c r="L45" s="10"/>
    </row>
    <row r="46" spans="7:12" ht="12.75">
      <c r="G46" s="10"/>
      <c r="H46" s="10"/>
      <c r="I46" s="10"/>
      <c r="J46" s="10"/>
      <c r="K46" s="10"/>
      <c r="L46" s="10"/>
    </row>
    <row r="47" spans="7:14" ht="12.75">
      <c r="G47" s="10"/>
      <c r="H47" s="10"/>
      <c r="I47" s="10"/>
      <c r="J47" s="10"/>
      <c r="K47" s="10"/>
      <c r="L47" s="10"/>
      <c r="M47"/>
      <c r="N47"/>
    </row>
    <row r="48" spans="7:14" ht="12.75">
      <c r="G48" s="10"/>
      <c r="H48" s="10"/>
      <c r="I48" s="10"/>
      <c r="J48" s="10"/>
      <c r="K48" s="10"/>
      <c r="L48" s="10"/>
      <c r="M48"/>
      <c r="N48"/>
    </row>
    <row r="49" spans="7:14" ht="12.75">
      <c r="G49" s="10"/>
      <c r="H49" s="10"/>
      <c r="I49" s="10"/>
      <c r="J49" s="10"/>
      <c r="K49" s="10"/>
      <c r="L49" s="10"/>
      <c r="M49"/>
      <c r="N49"/>
    </row>
    <row r="50" spans="7:12" ht="12.75">
      <c r="G50" s="10"/>
      <c r="H50" s="10"/>
      <c r="I50" s="10"/>
      <c r="J50" s="10"/>
      <c r="K50" s="10"/>
      <c r="L50" s="10"/>
    </row>
    <row r="51" spans="7:12" ht="12.75">
      <c r="G51" s="10"/>
      <c r="H51" s="10"/>
      <c r="I51" s="10"/>
      <c r="J51" s="10"/>
      <c r="K51" s="10"/>
      <c r="L51" s="10"/>
    </row>
    <row r="52" spans="7:12" ht="12.75">
      <c r="G52" s="10"/>
      <c r="H52" s="10"/>
      <c r="I52" s="10"/>
      <c r="J52" s="10"/>
      <c r="K52" s="10"/>
      <c r="L52" s="10"/>
    </row>
    <row r="53" spans="7:12" ht="12.75">
      <c r="G53" s="10"/>
      <c r="H53" s="10"/>
      <c r="I53" s="10"/>
      <c r="J53" s="10"/>
      <c r="K53" s="10"/>
      <c r="L53" s="10"/>
    </row>
  </sheetData>
  <mergeCells count="18">
    <mergeCell ref="A1:A2"/>
    <mergeCell ref="B1:C2"/>
    <mergeCell ref="B22:C22"/>
    <mergeCell ref="B31:C31"/>
    <mergeCell ref="B23:C23"/>
    <mergeCell ref="B24:C24"/>
    <mergeCell ref="B25:C25"/>
    <mergeCell ref="B27:C27"/>
    <mergeCell ref="B28:C28"/>
    <mergeCell ref="B29:C29"/>
    <mergeCell ref="B30:C30"/>
    <mergeCell ref="B26:C26"/>
    <mergeCell ref="E1:E2"/>
    <mergeCell ref="F1:F2"/>
    <mergeCell ref="B21:C21"/>
    <mergeCell ref="B19:C19"/>
    <mergeCell ref="B20:C20"/>
    <mergeCell ref="D1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8"/>
  <sheetViews>
    <sheetView workbookViewId="0" topLeftCell="A1">
      <selection activeCell="I35" sqref="I35"/>
    </sheetView>
  </sheetViews>
  <sheetFormatPr defaultColWidth="9.140625" defaultRowHeight="12.75"/>
  <cols>
    <col min="6" max="6" width="6.7109375" style="0" customWidth="1"/>
    <col min="7" max="7" width="10.7109375" style="0" bestFit="1" customWidth="1"/>
    <col min="8" max="8" width="8.8515625" style="0" bestFit="1" customWidth="1"/>
    <col min="9" max="11" width="8.7109375" style="0" customWidth="1"/>
    <col min="12" max="12" width="3.00390625" style="0" bestFit="1" customWidth="1"/>
  </cols>
  <sheetData>
    <row r="1" spans="1:31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</row>
    <row r="2" spans="1:31" ht="12.75">
      <c r="A2" s="51"/>
      <c r="B2" s="51"/>
      <c r="C2" s="51"/>
      <c r="D2" s="51"/>
      <c r="E2" s="51"/>
      <c r="F2" s="52" t="s">
        <v>74</v>
      </c>
      <c r="G2" s="52" t="s">
        <v>76</v>
      </c>
      <c r="H2" s="52" t="s">
        <v>77</v>
      </c>
      <c r="I2" s="52" t="s">
        <v>73</v>
      </c>
      <c r="J2" s="52" t="s">
        <v>71</v>
      </c>
      <c r="K2" s="52" t="s">
        <v>72</v>
      </c>
      <c r="L2" s="52" t="s">
        <v>75</v>
      </c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</row>
    <row r="3" spans="1:31" ht="6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</row>
    <row r="4" spans="1:31" ht="12.75">
      <c r="A4" s="51"/>
      <c r="B4" s="51"/>
      <c r="C4" s="51"/>
      <c r="D4" s="51"/>
      <c r="E4" s="49" t="s">
        <v>13</v>
      </c>
      <c r="F4" s="53" t="str">
        <f aca="true" t="shared" si="0" ref="F4:F31">IF(AND(I4&gt;=J4,K4&gt;=I4),"OK","")</f>
        <v>OK</v>
      </c>
      <c r="G4" s="54">
        <f aca="true" t="shared" si="1" ref="G4:G31">IF(F4="OK","",IF(I4&lt;J4,I4/J4,""))</f>
      </c>
      <c r="H4" s="55">
        <f aca="true" t="shared" si="2" ref="H4:H31">IF(F4="OK","",IF(I4&gt;K4,I4/K4,""))</f>
      </c>
      <c r="I4" s="59">
        <f>INDEX(dagmenu!$E$33:$AU$36,4,L4)*100</f>
        <v>14.617426186440301</v>
      </c>
      <c r="J4" s="59">
        <f>'[3]ADH'!K5</f>
        <v>9</v>
      </c>
      <c r="K4" s="59">
        <f>'[3]ADH'!L5</f>
        <v>25</v>
      </c>
      <c r="L4" s="56">
        <v>5</v>
      </c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</row>
    <row r="5" spans="1:31" ht="12.75">
      <c r="A5" s="51"/>
      <c r="B5" s="51"/>
      <c r="C5" s="51"/>
      <c r="D5" s="51"/>
      <c r="E5" s="49" t="s">
        <v>66</v>
      </c>
      <c r="F5" s="53" t="str">
        <f t="shared" si="0"/>
        <v>OK</v>
      </c>
      <c r="G5" s="54">
        <f t="shared" si="1"/>
      </c>
      <c r="H5" s="55">
        <f t="shared" si="2"/>
      </c>
      <c r="I5" s="59">
        <f>INDEX(dagmenu!$E$33:$AU$36,4,L5)*100</f>
        <v>45.43561225227567</v>
      </c>
      <c r="J5" s="59">
        <f>'[3]ADH'!K6</f>
        <v>45</v>
      </c>
      <c r="K5" s="59">
        <f>'[3]ADH'!L6</f>
        <v>70</v>
      </c>
      <c r="L5" s="56">
        <v>6</v>
      </c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</row>
    <row r="6" spans="1:31" ht="12.75">
      <c r="A6" s="51"/>
      <c r="B6" s="51"/>
      <c r="C6" s="51"/>
      <c r="D6" s="51"/>
      <c r="E6" s="49" t="s">
        <v>67</v>
      </c>
      <c r="F6" s="53" t="str">
        <f t="shared" si="0"/>
        <v>OK</v>
      </c>
      <c r="G6" s="54">
        <f t="shared" si="1"/>
      </c>
      <c r="H6" s="55">
        <f t="shared" si="2"/>
      </c>
      <c r="I6" s="59">
        <f>INDEX(dagmenu!$E$33:$AU$36,4,L6)*100</f>
        <v>31.278839738373286</v>
      </c>
      <c r="J6" s="59">
        <f>'[3]ADH'!K7</f>
        <v>20</v>
      </c>
      <c r="K6" s="59">
        <f>'[3]ADH'!L7</f>
        <v>40</v>
      </c>
      <c r="L6" s="56">
        <v>8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</row>
    <row r="7" spans="1:31" ht="12.75">
      <c r="A7" s="51"/>
      <c r="B7" s="51"/>
      <c r="C7" s="51"/>
      <c r="D7" s="51"/>
      <c r="E7" s="49" t="s">
        <v>68</v>
      </c>
      <c r="F7" s="53">
        <f t="shared" si="0"/>
      </c>
      <c r="G7" s="54">
        <f t="shared" si="1"/>
      </c>
      <c r="H7" s="55">
        <f t="shared" si="2"/>
        <v>1.0781757097096656</v>
      </c>
      <c r="I7" s="59">
        <f>INDEX(dagmenu!$E$33:$AU$36,4,L7)*100</f>
        <v>10.781757097096655</v>
      </c>
      <c r="J7" s="59">
        <f>'[3]ADH'!K8</f>
        <v>0</v>
      </c>
      <c r="K7" s="59">
        <f>'[3]ADH'!L8</f>
        <v>10</v>
      </c>
      <c r="L7" s="56">
        <v>9</v>
      </c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</row>
    <row r="8" spans="1:31" ht="12.75">
      <c r="A8" s="51"/>
      <c r="B8" s="51"/>
      <c r="C8" s="51"/>
      <c r="D8" s="51"/>
      <c r="E8" s="49" t="s">
        <v>69</v>
      </c>
      <c r="F8" s="53" t="str">
        <f t="shared" si="0"/>
        <v>OK</v>
      </c>
      <c r="G8" s="54">
        <f t="shared" si="1"/>
      </c>
      <c r="H8" s="55">
        <f t="shared" si="2"/>
      </c>
      <c r="I8" s="59">
        <f>INDEX(dagmenu!$E$33:$AU$36,4,L8)*100</f>
        <v>3.1909250616151144</v>
      </c>
      <c r="J8" s="59">
        <f>'[3]ADH'!K9</f>
        <v>0</v>
      </c>
      <c r="K8" s="59">
        <f>'[3]ADH'!L9</f>
        <v>12</v>
      </c>
      <c r="L8" s="57">
        <v>11</v>
      </c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</row>
    <row r="9" spans="1:31" ht="12.75">
      <c r="A9" s="51"/>
      <c r="B9" s="51"/>
      <c r="C9" s="51"/>
      <c r="D9" s="51"/>
      <c r="E9" s="49" t="s">
        <v>70</v>
      </c>
      <c r="F9" s="53" t="str">
        <f t="shared" si="0"/>
        <v>OK</v>
      </c>
      <c r="G9" s="54">
        <f t="shared" si="1"/>
      </c>
      <c r="H9" s="55">
        <f t="shared" si="2"/>
      </c>
      <c r="I9" s="59"/>
      <c r="J9" s="59">
        <f>'[3]ADH'!K10</f>
        <v>0</v>
      </c>
      <c r="K9" s="59">
        <f>'[3]ADH'!L10</f>
        <v>1</v>
      </c>
      <c r="L9" s="57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</row>
    <row r="10" spans="1:31" ht="12.75">
      <c r="A10" s="51"/>
      <c r="B10" s="51"/>
      <c r="C10" s="51"/>
      <c r="D10" s="51"/>
      <c r="E10" s="43" t="s">
        <v>22</v>
      </c>
      <c r="F10" s="53" t="str">
        <f t="shared" si="0"/>
        <v>OK</v>
      </c>
      <c r="G10" s="54">
        <f t="shared" si="1"/>
      </c>
      <c r="H10" s="55">
        <f t="shared" si="2"/>
      </c>
      <c r="I10" s="59">
        <f>INDEX(dagmenu!$E$33:$AU$36,1,L10)</f>
        <v>1043.2824254166667</v>
      </c>
      <c r="J10" s="59">
        <f>'[3]ADH'!K11</f>
        <v>1000</v>
      </c>
      <c r="K10" s="59">
        <f>'[3]ADH'!L11</f>
        <v>2000</v>
      </c>
      <c r="L10" s="58">
        <v>15</v>
      </c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</row>
    <row r="11" spans="1:31" ht="12.75">
      <c r="A11" s="51"/>
      <c r="B11" s="51"/>
      <c r="C11" s="51"/>
      <c r="D11" s="51"/>
      <c r="E11" s="43" t="s">
        <v>23</v>
      </c>
      <c r="F11" s="53" t="str">
        <f t="shared" si="0"/>
        <v>OK</v>
      </c>
      <c r="G11" s="54">
        <f t="shared" si="1"/>
      </c>
      <c r="H11" s="55">
        <f t="shared" si="2"/>
      </c>
      <c r="I11" s="59">
        <f>INDEX(dagmenu!$E$33:$AU$36,1,L11)</f>
        <v>1.2026522958333332</v>
      </c>
      <c r="J11" s="59">
        <f>'[3]ADH'!K12</f>
        <v>1.1</v>
      </c>
      <c r="K11" s="59">
        <f>'[3]ADH'!L12</f>
        <v>11</v>
      </c>
      <c r="L11" s="58">
        <v>16</v>
      </c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</row>
    <row r="12" spans="1:31" ht="12.75">
      <c r="A12" s="51"/>
      <c r="B12" s="51"/>
      <c r="C12" s="51"/>
      <c r="D12" s="51"/>
      <c r="E12" s="43" t="s">
        <v>24</v>
      </c>
      <c r="F12" s="53" t="str">
        <f t="shared" si="0"/>
        <v>OK</v>
      </c>
      <c r="G12" s="54">
        <f t="shared" si="1"/>
      </c>
      <c r="H12" s="55">
        <f t="shared" si="2"/>
      </c>
      <c r="I12" s="60">
        <f>INDEX(dagmenu!$E$33:$AU$36,1,L12)</f>
        <v>1.642264156666667</v>
      </c>
      <c r="J12" s="59">
        <f>'[3]ADH'!K13</f>
        <v>1.5</v>
      </c>
      <c r="K12" s="59">
        <f>'[3]ADH'!L13</f>
        <v>15</v>
      </c>
      <c r="L12" s="58">
        <v>17</v>
      </c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</row>
    <row r="13" spans="1:31" ht="12.75">
      <c r="A13" s="51"/>
      <c r="B13" s="51"/>
      <c r="C13" s="51"/>
      <c r="D13" s="51"/>
      <c r="E13" s="43" t="s">
        <v>25</v>
      </c>
      <c r="F13" s="53" t="str">
        <f t="shared" si="0"/>
        <v>OK</v>
      </c>
      <c r="G13" s="54">
        <f t="shared" si="1"/>
      </c>
      <c r="H13" s="55">
        <f t="shared" si="2"/>
      </c>
      <c r="I13" s="59">
        <f>INDEX(dagmenu!$E$33:$AU$36,1,L13)</f>
        <v>19.337264740000002</v>
      </c>
      <c r="J13" s="59">
        <f>'[3]ADH'!K14</f>
        <v>17</v>
      </c>
      <c r="K13" s="59">
        <f>'[3]ADH'!L14</f>
        <v>34</v>
      </c>
      <c r="L13" s="58">
        <v>18</v>
      </c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</row>
    <row r="14" spans="1:31" ht="12.75">
      <c r="A14" s="51"/>
      <c r="B14" s="51"/>
      <c r="C14" s="51"/>
      <c r="D14" s="51"/>
      <c r="E14" s="43" t="s">
        <v>26</v>
      </c>
      <c r="F14" s="53">
        <f t="shared" si="0"/>
      </c>
      <c r="G14" s="54">
        <f t="shared" si="1"/>
        <v>0.6721738966666666</v>
      </c>
      <c r="H14" s="55">
        <f t="shared" si="2"/>
      </c>
      <c r="I14" s="59">
        <f>INDEX(dagmenu!$E$33:$AU$36,1,L14)</f>
        <v>3.360869483333333</v>
      </c>
      <c r="J14" s="59">
        <f>'[3]ADH'!K15</f>
        <v>5</v>
      </c>
      <c r="K14" s="59">
        <f>'[3]ADH'!L15</f>
        <v>50</v>
      </c>
      <c r="L14" s="58">
        <v>19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</row>
    <row r="15" spans="1:31" ht="12.75">
      <c r="A15" s="51"/>
      <c r="B15" s="51"/>
      <c r="C15" s="51"/>
      <c r="D15" s="51"/>
      <c r="E15" s="43" t="s">
        <v>27</v>
      </c>
      <c r="F15" s="53">
        <f t="shared" si="0"/>
      </c>
      <c r="G15" s="54">
        <f t="shared" si="1"/>
        <v>0.9251159884259261</v>
      </c>
      <c r="H15" s="55">
        <f t="shared" si="2"/>
      </c>
      <c r="I15" s="59">
        <f>INDEX(dagmenu!$E$33:$AU$36,1,L15)</f>
        <v>1.665208779166667</v>
      </c>
      <c r="J15" s="59">
        <f>'[3]ADH'!K16</f>
        <v>1.8</v>
      </c>
      <c r="K15" s="59">
        <f>'[3]ADH'!L16</f>
        <v>9</v>
      </c>
      <c r="L15" s="58">
        <v>20</v>
      </c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</row>
    <row r="16" spans="1:31" ht="12.75">
      <c r="A16" s="51"/>
      <c r="B16" s="51"/>
      <c r="C16" s="51"/>
      <c r="D16" s="51"/>
      <c r="E16" s="43" t="s">
        <v>28</v>
      </c>
      <c r="F16" s="53">
        <f t="shared" si="0"/>
      </c>
      <c r="G16" s="54">
        <f t="shared" si="1"/>
        <v>0</v>
      </c>
      <c r="H16" s="55">
        <f t="shared" si="2"/>
      </c>
      <c r="I16" s="59">
        <f>INDEX(dagmenu!$E$33:$AU$36,1,L16)</f>
        <v>0</v>
      </c>
      <c r="J16" s="59">
        <f>'[3]ADH'!K17</f>
        <v>4</v>
      </c>
      <c r="K16" s="59">
        <f>'[3]ADH'!L17</f>
        <v>40</v>
      </c>
      <c r="L16" s="58">
        <v>21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</row>
    <row r="17" spans="1:31" ht="12.75">
      <c r="A17" s="51"/>
      <c r="B17" s="51"/>
      <c r="C17" s="51"/>
      <c r="D17" s="51"/>
      <c r="E17" s="43" t="s">
        <v>29</v>
      </c>
      <c r="F17" s="53" t="str">
        <f t="shared" si="0"/>
        <v>OK</v>
      </c>
      <c r="G17" s="54">
        <f t="shared" si="1"/>
      </c>
      <c r="H17" s="55">
        <f t="shared" si="2"/>
      </c>
      <c r="I17" s="59">
        <f>INDEX(dagmenu!$E$33:$AU$36,1,L17)</f>
        <v>478.6087379166667</v>
      </c>
      <c r="J17" s="59">
        <f>'[3]ADH'!K18</f>
        <v>300</v>
      </c>
      <c r="K17" s="59">
        <f>'[3]ADH'!L18</f>
        <v>750</v>
      </c>
      <c r="L17" s="58">
        <v>22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</row>
    <row r="18" spans="1:31" ht="12.75">
      <c r="A18" s="51"/>
      <c r="B18" s="51"/>
      <c r="C18" s="51"/>
      <c r="D18" s="51"/>
      <c r="E18" s="43" t="s">
        <v>30</v>
      </c>
      <c r="F18" s="53" t="str">
        <f t="shared" si="0"/>
        <v>OK</v>
      </c>
      <c r="G18" s="54">
        <f t="shared" si="1"/>
      </c>
      <c r="H18" s="55">
        <f t="shared" si="2"/>
      </c>
      <c r="I18" s="59">
        <f>INDEX(dagmenu!$E$33:$AU$36,1,L18)</f>
        <v>5.558516666666667</v>
      </c>
      <c r="J18" s="59">
        <f>'[3]ADH'!K19</f>
        <v>2.8</v>
      </c>
      <c r="K18" s="59">
        <f>'[3]ADH'!L19</f>
        <v>28</v>
      </c>
      <c r="L18" s="58">
        <v>23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</row>
    <row r="19" spans="1:31" ht="12.75">
      <c r="A19" s="51"/>
      <c r="B19" s="51"/>
      <c r="C19" s="51"/>
      <c r="D19" s="51"/>
      <c r="E19" s="43" t="s">
        <v>31</v>
      </c>
      <c r="F19" s="53" t="str">
        <f t="shared" si="0"/>
        <v>OK</v>
      </c>
      <c r="G19" s="54">
        <f t="shared" si="1"/>
      </c>
      <c r="H19" s="55">
        <f t="shared" si="2"/>
      </c>
      <c r="I19" s="59">
        <f>INDEX(dagmenu!$E$33:$AU$36,1,L19)</f>
        <v>267.40111775</v>
      </c>
      <c r="J19" s="59">
        <f>'[3]ADH'!K20</f>
        <v>70</v>
      </c>
      <c r="K19" s="59">
        <f>'[3]ADH'!L20</f>
        <v>700</v>
      </c>
      <c r="L19" s="58">
        <v>24</v>
      </c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</row>
    <row r="20" spans="1:31" ht="12.75">
      <c r="A20" s="51"/>
      <c r="B20" s="51"/>
      <c r="C20" s="51"/>
      <c r="D20" s="51"/>
      <c r="E20" s="43" t="s">
        <v>32</v>
      </c>
      <c r="F20" s="53">
        <f t="shared" si="0"/>
      </c>
      <c r="G20" s="54">
        <f t="shared" si="1"/>
        <v>0.099525</v>
      </c>
      <c r="H20" s="55">
        <f t="shared" si="2"/>
      </c>
      <c r="I20" s="59">
        <f>INDEX(dagmenu!$E$33:$AU$36,1,L20)</f>
        <v>0.49762500000000004</v>
      </c>
      <c r="J20" s="59">
        <f>'[3]ADH'!K21</f>
        <v>5</v>
      </c>
      <c r="K20" s="59">
        <f>'[3]ADH'!L21</f>
        <v>10</v>
      </c>
      <c r="L20" s="58">
        <v>25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</row>
    <row r="21" spans="1:31" ht="12.75">
      <c r="A21" s="51"/>
      <c r="B21" s="51"/>
      <c r="C21" s="51"/>
      <c r="D21" s="51"/>
      <c r="E21" s="43" t="s">
        <v>33</v>
      </c>
      <c r="F21" s="53" t="str">
        <f t="shared" si="0"/>
        <v>OK</v>
      </c>
      <c r="G21" s="54">
        <f t="shared" si="1"/>
      </c>
      <c r="H21" s="55">
        <f t="shared" si="2"/>
      </c>
      <c r="I21" s="59">
        <f>INDEX(dagmenu!$E$33:$AU$36,1,L21)</f>
        <v>10.647864575</v>
      </c>
      <c r="J21" s="59">
        <f>'[3]ADH'!K22</f>
        <v>9.4</v>
      </c>
      <c r="K21" s="59">
        <f>'[3]ADH'!L22</f>
        <v>94</v>
      </c>
      <c r="L21" s="58">
        <v>26</v>
      </c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</row>
    <row r="22" spans="1:31" ht="12.75">
      <c r="A22" s="51"/>
      <c r="B22" s="51"/>
      <c r="C22" s="51"/>
      <c r="D22" s="51"/>
      <c r="E22" s="47" t="s">
        <v>35</v>
      </c>
      <c r="F22" s="53">
        <f t="shared" si="0"/>
      </c>
      <c r="G22" s="54">
        <f t="shared" si="1"/>
        <v>0.7334641555555556</v>
      </c>
      <c r="H22" s="55">
        <f t="shared" si="2"/>
      </c>
      <c r="I22" s="59">
        <f>INDEX(dagmenu!$E$33:$AU$36,1,L22)</f>
        <v>880.1569866666666</v>
      </c>
      <c r="J22" s="59">
        <f>'[3]ADH'!K23</f>
        <v>1200</v>
      </c>
      <c r="K22" s="59">
        <f>'[3]ADH'!L23</f>
        <v>2500</v>
      </c>
      <c r="L22" s="56">
        <v>28</v>
      </c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</row>
    <row r="23" spans="1:31" ht="12.75">
      <c r="A23" s="51"/>
      <c r="B23" s="51"/>
      <c r="C23" s="51"/>
      <c r="D23" s="51"/>
      <c r="E23" s="47" t="s">
        <v>36</v>
      </c>
      <c r="F23" s="53">
        <f t="shared" si="0"/>
      </c>
      <c r="G23" s="54">
        <f t="shared" si="1"/>
      </c>
      <c r="H23" s="55">
        <f t="shared" si="2"/>
        <v>1.0569908974637678</v>
      </c>
      <c r="I23" s="59">
        <f>INDEX(dagmenu!$E$33:$AU$36,1,L23)</f>
        <v>1215.5395320833331</v>
      </c>
      <c r="J23" s="59">
        <f>'[3]ADH'!K24</f>
        <v>700</v>
      </c>
      <c r="K23" s="59">
        <f>'[3]ADH'!L24</f>
        <v>1150</v>
      </c>
      <c r="L23" s="56">
        <v>29</v>
      </c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</row>
    <row r="24" spans="1:31" ht="12.75">
      <c r="A24" s="51"/>
      <c r="B24" s="51"/>
      <c r="C24" s="51"/>
      <c r="D24" s="51"/>
      <c r="E24" s="47" t="s">
        <v>37</v>
      </c>
      <c r="F24" s="53" t="str">
        <f t="shared" si="0"/>
        <v>OK</v>
      </c>
      <c r="G24" s="54">
        <f t="shared" si="1"/>
      </c>
      <c r="H24" s="55">
        <f t="shared" si="2"/>
      </c>
      <c r="I24" s="59">
        <f>INDEX(dagmenu!$E$33:$AU$36,1,L24)</f>
        <v>306.0986291666667</v>
      </c>
      <c r="J24" s="59">
        <f>'[3]ADH'!K25</f>
        <v>300</v>
      </c>
      <c r="K24" s="59">
        <f>'[3]ADH'!L25</f>
        <v>350</v>
      </c>
      <c r="L24" s="56">
        <v>30</v>
      </c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</row>
    <row r="25" spans="1:31" ht="12.75">
      <c r="A25" s="51"/>
      <c r="B25" s="51"/>
      <c r="C25" s="51"/>
      <c r="D25" s="51"/>
      <c r="E25" s="47" t="s">
        <v>46</v>
      </c>
      <c r="F25" s="53">
        <f t="shared" si="0"/>
      </c>
      <c r="G25" s="54">
        <f t="shared" si="1"/>
        <v>0.47206864583333336</v>
      </c>
      <c r="H25" s="55">
        <f t="shared" si="2"/>
      </c>
      <c r="I25" s="59">
        <f>INDEX(dagmenu!$E$33:$AU$36,1,L25)</f>
        <v>23.603432291666667</v>
      </c>
      <c r="J25" s="59">
        <f>'[3]ADH'!K26</f>
        <v>50</v>
      </c>
      <c r="K25" s="59">
        <f>'[3]ADH'!L26</f>
        <v>150</v>
      </c>
      <c r="L25" s="56">
        <v>39</v>
      </c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</row>
    <row r="26" spans="1:31" ht="12.75">
      <c r="A26" s="51"/>
      <c r="B26" s="51"/>
      <c r="C26" s="51"/>
      <c r="D26" s="51"/>
      <c r="E26" s="47" t="s">
        <v>42</v>
      </c>
      <c r="F26" s="53">
        <f t="shared" si="0"/>
      </c>
      <c r="G26" s="54">
        <f t="shared" si="1"/>
      </c>
      <c r="H26" s="55">
        <f t="shared" si="2"/>
        <v>1.1309178097643098</v>
      </c>
      <c r="I26" s="59">
        <f>INDEX(dagmenu!$E$33:$AU$36,1,L26)</f>
        <v>11.196086316666667</v>
      </c>
      <c r="J26" s="59">
        <f>'[3]ADH'!K27</f>
        <v>9</v>
      </c>
      <c r="K26" s="59">
        <f>'[3]ADH'!L27</f>
        <v>9.9</v>
      </c>
      <c r="L26" s="56">
        <v>35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</row>
    <row r="27" spans="1:31" ht="12.75">
      <c r="A27" s="51"/>
      <c r="B27" s="51"/>
      <c r="C27" s="51"/>
      <c r="D27" s="51"/>
      <c r="E27" s="47" t="s">
        <v>47</v>
      </c>
      <c r="F27" s="53">
        <f t="shared" si="0"/>
      </c>
      <c r="G27" s="54">
        <f t="shared" si="1"/>
        <v>0.87061160625</v>
      </c>
      <c r="H27" s="55">
        <f t="shared" si="2"/>
      </c>
      <c r="I27" s="59">
        <f>INDEX(dagmenu!$E$33:$AU$36,1,L27)</f>
        <v>8.7061160625</v>
      </c>
      <c r="J27" s="59">
        <f>'[3]ADH'!K28</f>
        <v>10</v>
      </c>
      <c r="K27" s="59">
        <f>'[3]ADH'!L28</f>
        <v>15</v>
      </c>
      <c r="L27" s="56">
        <v>40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</row>
    <row r="28" spans="1:31" ht="12.75">
      <c r="A28" s="51"/>
      <c r="B28" s="51"/>
      <c r="C28" s="51"/>
      <c r="D28" s="51"/>
      <c r="E28" s="47" t="s">
        <v>38</v>
      </c>
      <c r="F28" s="53">
        <f t="shared" si="0"/>
      </c>
      <c r="G28" s="54">
        <f t="shared" si="1"/>
        <v>0.6917095233333335</v>
      </c>
      <c r="H28" s="55">
        <f t="shared" si="2"/>
      </c>
      <c r="I28" s="59">
        <f>INDEX(dagmenu!$E$33:$AU$36,1,L28)</f>
        <v>0.6917095233333335</v>
      </c>
      <c r="J28" s="59">
        <f>'[3]ADH'!K29</f>
        <v>1</v>
      </c>
      <c r="K28" s="59">
        <f>'[3]ADH'!L29</f>
        <v>1</v>
      </c>
      <c r="L28" s="56">
        <v>31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</row>
    <row r="29" spans="1:31" ht="12.75">
      <c r="A29" s="51"/>
      <c r="B29" s="51"/>
      <c r="C29" s="51"/>
      <c r="D29" s="51"/>
      <c r="E29" s="47" t="s">
        <v>43</v>
      </c>
      <c r="F29" s="53" t="str">
        <f t="shared" si="0"/>
        <v>OK</v>
      </c>
      <c r="G29" s="54">
        <f t="shared" si="1"/>
      </c>
      <c r="H29" s="55">
        <f t="shared" si="2"/>
      </c>
      <c r="I29" s="59">
        <f>INDEX(dagmenu!$E$33:$AU$36,1,L29)</f>
        <v>2.0091607633333335</v>
      </c>
      <c r="J29" s="59">
        <f>'[3]ADH'!K30</f>
        <v>1.8</v>
      </c>
      <c r="K29" s="59">
        <f>'[3]ADH'!L30</f>
        <v>18</v>
      </c>
      <c r="L29" s="56">
        <v>36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</row>
    <row r="30" spans="1:31" ht="12.75">
      <c r="A30" s="51"/>
      <c r="B30" s="51"/>
      <c r="C30" s="51"/>
      <c r="D30" s="51"/>
      <c r="E30" s="47" t="s">
        <v>49</v>
      </c>
      <c r="F30" s="53" t="str">
        <f t="shared" si="0"/>
        <v>OK</v>
      </c>
      <c r="G30" s="54">
        <f t="shared" si="1"/>
      </c>
      <c r="H30" s="55">
        <f t="shared" si="2"/>
      </c>
      <c r="I30" s="59">
        <f>INDEX(dagmenu!$E$33:$AU$36,1,L30)</f>
        <v>2329.64748625</v>
      </c>
      <c r="J30" s="59">
        <f>'[3]ADH'!K31</f>
        <v>0</v>
      </c>
      <c r="K30" s="59">
        <f>'[3]ADH'!L31</f>
        <v>2400</v>
      </c>
      <c r="L30" s="56">
        <v>42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</row>
    <row r="31" spans="1:31" ht="13.5" thickBot="1">
      <c r="A31" s="51"/>
      <c r="B31" s="51"/>
      <c r="C31" s="51"/>
      <c r="D31" s="51"/>
      <c r="E31" s="50" t="s">
        <v>63</v>
      </c>
      <c r="F31" s="61">
        <f t="shared" si="0"/>
      </c>
      <c r="G31" s="62">
        <f t="shared" si="1"/>
        <v>0.659914668975138</v>
      </c>
      <c r="H31" s="63">
        <f t="shared" si="2"/>
      </c>
      <c r="I31" s="59">
        <f>INDEX(dagmenu!$E$33:$AU$36,1,L31)/1000</f>
        <v>7.971769201219667</v>
      </c>
      <c r="J31" s="59">
        <f>'[3]ADH'!K32</f>
        <v>12.08</v>
      </c>
      <c r="K31" s="59">
        <f>'[3]ADH'!L32</f>
        <v>12.08</v>
      </c>
      <c r="L31" s="58">
        <v>3</v>
      </c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</row>
    <row r="32" spans="1:31" ht="12.75">
      <c r="A32" s="51"/>
      <c r="B32" s="51"/>
      <c r="C32" s="51"/>
      <c r="D32" s="51"/>
      <c r="E32" s="51"/>
      <c r="F32" s="64">
        <f>COUNTIF(F4:F30,"OK")</f>
        <v>16</v>
      </c>
      <c r="G32" s="65">
        <f>COUNTIF(G4:G30,"&gt;0")</f>
        <v>7</v>
      </c>
      <c r="H32" s="65">
        <f>COUNTIF(H4:H30,"&gt;0")</f>
        <v>3</v>
      </c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</row>
    <row r="33" spans="1:31" ht="12.7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</row>
    <row r="34" spans="1:31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</row>
    <row r="35" spans="1:31" ht="12.7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</row>
    <row r="36" spans="1:31" ht="12.7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</row>
    <row r="37" spans="1:31" ht="12.7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</row>
    <row r="38" spans="1:31" ht="12.7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2.7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2.7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2.7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1:31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</row>
    <row r="43" spans="1:31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</row>
    <row r="44" spans="1:31" ht="12.7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</row>
    <row r="45" spans="1:31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</row>
    <row r="46" spans="1:31" ht="12.7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</row>
    <row r="47" spans="1:31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</row>
    <row r="48" spans="1:31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</row>
    <row r="49" spans="1:31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</row>
    <row r="50" spans="1:31" ht="12.7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</row>
    <row r="51" spans="1:31" ht="12.7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</row>
    <row r="52" spans="1:31" ht="12.7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</row>
    <row r="53" spans="1:31" ht="12.7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</row>
    <row r="54" spans="1:31" ht="12.7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</row>
    <row r="55" spans="1:31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</row>
    <row r="56" spans="1:31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</row>
    <row r="57" spans="1:31" ht="12.7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</row>
    <row r="58" spans="1:31" ht="12.7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bertjan</dc:creator>
  <cp:keywords/>
  <dc:description/>
  <cp:lastModifiedBy>bertjan</cp:lastModifiedBy>
  <dcterms:created xsi:type="dcterms:W3CDTF">2009-08-21T20:12:37Z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